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5pf_titul" sheetId="1" r:id="rId1"/>
    <sheet name="5pf" sheetId="2" r:id="rId2"/>
    <sheet name="5pf_titul (раб)" sheetId="3" r:id="rId3"/>
    <sheet name="5pf (раб)" sheetId="4" r:id="rId4"/>
  </sheets>
  <externalReferences>
    <externalReference r:id="rId7"/>
    <externalReference r:id="rId8"/>
    <externalReference r:id="rId9"/>
    <externalReference r:id="rId10"/>
  </externalReferences>
  <definedNames>
    <definedName name="Excel_BuiltIn_Print_Titles" localSheetId="3">'[1]5pf (rab)'!$3:$3</definedName>
    <definedName name="_xlnm.Print_Titles" localSheetId="1">'5pf'!$3:$3</definedName>
    <definedName name="_xlnm.Print_Titles" localSheetId="3">'5pf (раб)'!$3:$3</definedName>
    <definedName name="_xlnm.Print_Area" localSheetId="1">'5pf'!$A$1:$G$34</definedName>
    <definedName name="_xlnm.Print_Area" localSheetId="3">'5pf (раб)'!$A$1:$G$34</definedName>
    <definedName name="_xlnm.Print_Area" localSheetId="0">'5pf_titul'!$A$1:$I$28</definedName>
    <definedName name="_xlnm.Print_Area" localSheetId="2">'5pf_titul (раб)'!$A$1:$I$28</definedName>
  </definedNames>
  <calcPr fullCalcOnLoad="1"/>
</workbook>
</file>

<file path=xl/sharedStrings.xml><?xml version="1.0" encoding="utf-8"?>
<sst xmlns="http://schemas.openxmlformats.org/spreadsheetml/2006/main" count="192" uniqueCount="99">
  <si>
    <t xml:space="preserve">Державне статистичне спостереження </t>
  </si>
  <si>
    <t>ЗВІТ
про розподіл пенсіонерів за розмірами призначених місячних пенсій</t>
  </si>
  <si>
    <t xml:space="preserve">на </t>
  </si>
  <si>
    <t>01.10.2019</t>
  </si>
  <si>
    <t>Подають:</t>
  </si>
  <si>
    <t>Терміни подання</t>
  </si>
  <si>
    <t xml:space="preserve">Форма № 5-ПФ
</t>
  </si>
  <si>
    <t>Управління Пенсійного фонду України в районах, містах і районах у містах</t>
  </si>
  <si>
    <t xml:space="preserve">ЗАТВЕРДЖЕНО
Наказ Пенсійного фонду України
та Державного комітету статистики України
від 29.12.2003 р. № 127/471
</t>
  </si>
  <si>
    <t>– головним управлінням Пенсійного фонду України в Автономній Республіці Крим, областях, містах Києві та Севастополі</t>
  </si>
  <si>
    <t>2 числа після звітного періоду</t>
  </si>
  <si>
    <t>– районним,міським відділам статистики</t>
  </si>
  <si>
    <t>Головні управління Пенсійного фонду України в Автономній Республіці Крим, областях, містах Києві та Севастополі</t>
  </si>
  <si>
    <t>– Пенсійному фонду України</t>
  </si>
  <si>
    <t>5 числа після звітного періоду</t>
  </si>
  <si>
    <t>– головному управлінню статистики в Автономній Республіці Крим, обласним, Київському та Севастопольському міським управлінням статистики зведену інформацію по регіону та районах</t>
  </si>
  <si>
    <t>Квартальна</t>
  </si>
  <si>
    <t>Пенсійний фонд України зведену інформацію по Україні та регіонах</t>
  </si>
  <si>
    <t>8 числа після звітного періоду</t>
  </si>
  <si>
    <t>– Державному комітету статистики України</t>
  </si>
  <si>
    <t>Найменування організації-складача інформації</t>
  </si>
  <si>
    <t>Головне управління ПФУ в Чернігівській області</t>
  </si>
  <si>
    <t>Поштова адреса</t>
  </si>
  <si>
    <t xml:space="preserve">  14005, м. Чернігів, вул. П’ятницька, буд. 83-а</t>
  </si>
  <si>
    <t>Код форми документа за ДКУД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</si>
  <si>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</si>
  <si>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</si>
  <si>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</si>
  <si>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</si>
  <si>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</si>
  <si>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</si>
  <si>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складач інформації (СПОДУ)*</t>
  </si>
  <si>
    <t>КС</t>
  </si>
  <si>
    <t xml:space="preserve"> 75.30.0</t>
  </si>
  <si>
    <t>* тільки для підприємств державної форми власності</t>
  </si>
  <si>
    <t>Назва показників</t>
  </si>
  <si>
    <t>№№ рядків</t>
  </si>
  <si>
    <t>Чисельність пенсіонерів усіх категорій (осіб)</t>
  </si>
  <si>
    <t>Сума призначених пенсій з цільовою грошовою допомогою з урахуванням індексації, 
(тис.грн.)</t>
  </si>
  <si>
    <t>Середні розімри призначених пенсій з цільовою грошовою допомогою з урахуванням індексації, 
(грн.коп.)
(гр.2:гр.1)</t>
  </si>
  <si>
    <t>А</t>
  </si>
  <si>
    <t>Б</t>
  </si>
  <si>
    <t>Всього пенсіонерів (02-22)
 у тому числi одержують пенсії у загальній сумі:</t>
  </si>
  <si>
    <t>01</t>
  </si>
  <si>
    <t>до 800 грн. Включно</t>
  </si>
  <si>
    <t>02</t>
  </si>
  <si>
    <t>від 801 грн. до 1000 грн.</t>
  </si>
  <si>
    <t>03</t>
  </si>
  <si>
    <t>від 1001 грн. до 1100 грн.</t>
  </si>
  <si>
    <t>04</t>
  </si>
  <si>
    <t>від 1101 грн. до 1200 грн.</t>
  </si>
  <si>
    <t>05</t>
  </si>
  <si>
    <t>від 1201 грн. до 1300 грн.</t>
  </si>
  <si>
    <t>06</t>
  </si>
  <si>
    <t>від 1301 грн. до 1400 грн.</t>
  </si>
  <si>
    <t>07</t>
  </si>
  <si>
    <t>від 1401 грн. до 1500 грн.</t>
  </si>
  <si>
    <t>08</t>
  </si>
  <si>
    <t>від 1501 грн. до 2000 грн.</t>
  </si>
  <si>
    <t>09</t>
  </si>
  <si>
    <t>від 2001 грн. до 3000 грн.</t>
  </si>
  <si>
    <t>10</t>
  </si>
  <si>
    <t>від 3001 грн. до 4000 грн.</t>
  </si>
  <si>
    <t>11</t>
  </si>
  <si>
    <t>від 4001 грн. до 5000 грн.</t>
  </si>
  <si>
    <t>12</t>
  </si>
  <si>
    <t>від 5001 грн. до 10000 грн.</t>
  </si>
  <si>
    <t>13</t>
  </si>
  <si>
    <t>понад 10000 грн.</t>
  </si>
  <si>
    <t>14</t>
  </si>
  <si>
    <t>Із загального числа пенсіонерів (рядок 01) одержують пенсію:
- за віком</t>
  </si>
  <si>
    <t>15</t>
  </si>
  <si>
    <t>- по інвалідності</t>
  </si>
  <si>
    <t>16</t>
  </si>
  <si>
    <t>- у разі втрати годувальника</t>
  </si>
  <si>
    <t>17</t>
  </si>
  <si>
    <t>- за вислугу років</t>
  </si>
  <si>
    <t>18</t>
  </si>
  <si>
    <t>- соціальні пенсії</t>
  </si>
  <si>
    <t>19</t>
  </si>
  <si>
    <t>- довічне утримання суддів</t>
  </si>
  <si>
    <t>20</t>
  </si>
  <si>
    <t>Із загального числапенсіонерів (рядок 01) одержують пенсію:
- нижче прожиткового мінімуму</t>
  </si>
  <si>
    <t>21</t>
  </si>
  <si>
    <t>- у розмірі прожиткового мінімуму</t>
  </si>
  <si>
    <t>22</t>
  </si>
  <si>
    <t>- вище прожиткового мінімуму</t>
  </si>
  <si>
    <t>23</t>
  </si>
  <si>
    <t xml:space="preserve"> Із загального числа пенсіонерів (рядок 01) -  працюючі пенсіонери</t>
  </si>
  <si>
    <t>24</t>
  </si>
  <si>
    <t>Довідково: ті які працюють на спец посадах «виплата пенсій припинена»</t>
  </si>
  <si>
    <t>25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</si>
  <si>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</si>
  <si>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Виконавець            О. ПОНОМАРЕНКО          (0462) 777709
(прізвище, номер телефону)</t>
  </si>
  <si>
    <t>Керівник __________Н. БІЛОЗУБ
(підпис) (прізвище, ініціали)</t>
  </si>
  <si>
    <t>"01" жовтня 2019  р.</t>
  </si>
  <si>
    <t>ЗВІТ
про розподіл працюючих пенсіонерів за розмірами призначених місячних пенсій</t>
  </si>
  <si>
    <r>
      <rPr>
        <sz val="8"/>
        <rFont val="Times New Roman"/>
        <family val="0"/>
      </rPr>
      <t xml:space="preserve">Чисельність </t>
    </r>
    <r>
      <rPr>
        <b/>
        <u val="single"/>
        <sz val="8"/>
        <rFont val="Times New Roman"/>
        <family val="0"/>
      </rPr>
      <t>працюючих</t>
    </r>
    <r>
      <rPr>
        <sz val="8"/>
        <rFont val="Times New Roman"/>
        <family val="0"/>
      </rPr>
      <t xml:space="preserve"> пенсіонерів усіх категорій (осіб)</t>
    </r>
  </si>
  <si>
    <t xml:space="preserve"> Із загального числа пенсіонерів (рядок 01) -  працюючі пенсіонери(85%  признач.розміру)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</si>
</sst>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"/>
  </numFmts>
  <fonts count="10">
    <font>
      <sz val="10"/>
      <name val="Times New Roman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0"/>
    </font>
    <font>
      <sz val="8"/>
      <color indexed="10"/>
      <name val="Times New Roman"/>
      <family val="0"/>
    </font>
    <font>
      <sz val="10"/>
      <color indexed="8"/>
      <name val="Times New Roman"/>
      <family val="0"/>
    </font>
    <font>
      <b/>
      <u val="single"/>
      <sz val="8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0" fillId="0" borderId="4" xfId="0" applyFont="1" applyBorder="1" applyAlignment="1" applyProtection="1">
      <alignment horizontal="center" vertical="top" wrapText="1"/>
      <protection locked="0"/>
    </xf>
    <xf numFmtId="1" fontId="0" fillId="0" borderId="7" xfId="0" applyNumberFormat="1" applyFont="1" applyBorder="1" applyAlignment="1" applyProtection="1">
      <alignment horizontal="center" vertical="top" wrapText="1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7" xfId="0" applyNumberFormat="1" applyFont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/>
    </xf>
    <xf numFmtId="0" fontId="2" fillId="0" borderId="7" xfId="0" applyFont="1" applyBorder="1" applyAlignment="1" applyProtection="1">
      <alignment horizontal="center" wrapText="1"/>
      <protection locked="0"/>
    </xf>
    <xf numFmtId="1" fontId="0" fillId="0" borderId="7" xfId="0" applyNumberFormat="1" applyFont="1" applyBorder="1" applyAlignment="1" applyProtection="1">
      <alignment horizontal="right" wrapText="1"/>
      <protection locked="0"/>
    </xf>
    <xf numFmtId="1" fontId="0" fillId="0" borderId="7" xfId="0" applyNumberFormat="1" applyFont="1" applyBorder="1" applyAlignment="1" applyProtection="1">
      <alignment horizontal="left" wrapText="1"/>
      <protection locked="0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2" fontId="6" fillId="0" borderId="0" xfId="0" applyNumberFormat="1" applyFont="1" applyAlignment="1">
      <alignment horizontal="left" vertical="top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49" fontId="6" fillId="0" borderId="9" xfId="0" applyNumberFormat="1" applyFont="1" applyBorder="1" applyAlignment="1">
      <alignment wrapText="1"/>
    </xf>
    <xf numFmtId="0" fontId="8" fillId="0" borderId="9" xfId="0" applyFont="1" applyFill="1" applyBorder="1" applyAlignment="1">
      <alignment horizontal="right"/>
    </xf>
    <xf numFmtId="0" fontId="8" fillId="0" borderId="9" xfId="0" applyFont="1" applyBorder="1" applyAlignment="1">
      <alignment horizontal="right"/>
    </xf>
    <xf numFmtId="2" fontId="8" fillId="0" borderId="9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9" fontId="6" fillId="0" borderId="9" xfId="0" applyNumberFormat="1" applyFont="1" applyBorder="1" applyAlignment="1">
      <alignment horizontal="center"/>
    </xf>
    <xf numFmtId="3" fontId="6" fillId="0" borderId="9" xfId="0" applyNumberFormat="1" applyFont="1" applyFill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" fontId="0" fillId="0" borderId="5" xfId="0" applyNumberFormat="1" applyFont="1" applyBorder="1" applyAlignment="1" applyProtection="1">
      <alignment horizontal="center" vertical="top" wrapText="1"/>
      <protection locked="0"/>
    </xf>
    <xf numFmtId="1" fontId="0" fillId="0" borderId="4" xfId="0" applyNumberFormat="1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1" fontId="2" fillId="0" borderId="9" xfId="0" applyNumberFormat="1" applyFont="1" applyBorder="1" applyAlignment="1" applyProtection="1">
      <alignment horizontal="right" wrapText="1"/>
      <protection locked="0"/>
    </xf>
    <xf numFmtId="0" fontId="5" fillId="0" borderId="9" xfId="0" applyFont="1" applyBorder="1" applyAlignment="1">
      <alignment/>
    </xf>
    <xf numFmtId="0" fontId="2" fillId="0" borderId="9" xfId="0" applyFont="1" applyBorder="1" applyAlignment="1" applyProtection="1">
      <alignment horizontal="center" wrapText="1"/>
      <protection locked="0"/>
    </xf>
    <xf numFmtId="1" fontId="0" fillId="0" borderId="9" xfId="0" applyNumberFormat="1" applyFont="1" applyBorder="1" applyAlignment="1" applyProtection="1">
      <alignment horizontal="right" wrapText="1"/>
      <protection locked="0"/>
    </xf>
    <xf numFmtId="1" fontId="0" fillId="0" borderId="9" xfId="0" applyNumberFormat="1" applyFont="1" applyBorder="1" applyAlignment="1" applyProtection="1">
      <alignment horizontal="left" wrapText="1"/>
      <protection locked="0"/>
    </xf>
    <xf numFmtId="3" fontId="6" fillId="0" borderId="9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left" vertical="top" wrapText="1" indent="1"/>
    </xf>
    <xf numFmtId="0" fontId="0" fillId="0" borderId="12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3" xfId="0" applyFont="1" applyBorder="1" applyAlignment="1">
      <alignment horizontal="center" wrapText="1"/>
    </xf>
    <xf numFmtId="0" fontId="2" fillId="0" borderId="13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usha\AppData\Local\Temp\5pf%20(rab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usha\AppData\Local\Temp\Dodato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usha\AppData\Local\Temp\Dodatok%20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usha\AppData\Local\Temp\Dodatok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pf (ra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datok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datok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datok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4">
      <selection activeCell="A25" sqref="A25"/>
    </sheetView>
  </sheetViews>
  <sheetFormatPr defaultColWidth="9.33203125" defaultRowHeight="12.75"/>
  <cols>
    <col min="1" max="1" width="6.16015625" style="0" customWidth="1"/>
    <col min="2" max="2" width="12.16015625" style="0" customWidth="1"/>
    <col min="4" max="4" width="6.83203125" style="0" customWidth="1"/>
    <col min="5" max="5" width="22.16015625" style="0" customWidth="1"/>
    <col min="6" max="6" width="16.33203125" style="0" customWidth="1"/>
    <col min="7" max="7" width="9.83203125" style="0" customWidth="1"/>
    <col min="8" max="8" width="10.16015625" style="0" customWidth="1"/>
    <col min="9" max="9" width="13" style="0" customWidth="1"/>
  </cols>
  <sheetData>
    <row r="1" spans="1:7" ht="12.75">
      <c r="A1" s="78" t="s">
        <v>0</v>
      </c>
      <c r="B1" s="78"/>
      <c r="C1" s="78"/>
      <c r="D1" s="78"/>
      <c r="E1" s="78"/>
      <c r="F1" s="78"/>
      <c r="G1" s="78"/>
    </row>
    <row r="2" ht="12.75">
      <c r="A2" s="1"/>
    </row>
    <row r="3" spans="1:7" ht="35.25" customHeight="1">
      <c r="A3" s="79" t="s">
        <v>1</v>
      </c>
      <c r="B3" s="79"/>
      <c r="C3" s="79"/>
      <c r="D3" s="79"/>
      <c r="E3" s="79"/>
      <c r="F3" s="79"/>
      <c r="G3" s="79"/>
    </row>
    <row r="4" spans="2:5" ht="15.75" customHeight="1">
      <c r="B4" s="2"/>
      <c r="C4" s="3" t="s">
        <v>2</v>
      </c>
      <c r="D4" s="80" t="s">
        <v>3</v>
      </c>
      <c r="E4" s="80"/>
    </row>
    <row r="5" ht="16.5" customHeight="1">
      <c r="A5" s="4"/>
    </row>
    <row r="6" spans="1:9" ht="14.25" customHeight="1">
      <c r="A6" s="81" t="s">
        <v>4</v>
      </c>
      <c r="B6" s="81"/>
      <c r="C6" s="81"/>
      <c r="D6" s="81"/>
      <c r="E6" s="81"/>
      <c r="F6" s="5" t="s">
        <v>5</v>
      </c>
      <c r="G6" s="82" t="s">
        <v>6</v>
      </c>
      <c r="H6" s="82"/>
      <c r="I6" s="82"/>
    </row>
    <row r="7" spans="1:9" ht="2.25" customHeight="1" hidden="1">
      <c r="A7" s="6"/>
      <c r="B7" s="7"/>
      <c r="C7" s="7"/>
      <c r="D7" s="7"/>
      <c r="E7" s="8"/>
      <c r="F7" s="9"/>
      <c r="G7" s="10"/>
      <c r="H7" s="11"/>
      <c r="I7" s="11"/>
    </row>
    <row r="8" spans="1:9" ht="34.5" customHeight="1">
      <c r="A8" s="83" t="s">
        <v>7</v>
      </c>
      <c r="B8" s="83"/>
      <c r="C8" s="83"/>
      <c r="D8" s="83"/>
      <c r="E8" s="83"/>
      <c r="F8" s="12"/>
      <c r="G8" s="84" t="s">
        <v>8</v>
      </c>
      <c r="H8" s="84"/>
      <c r="I8" s="84"/>
    </row>
    <row r="9" spans="1:9" ht="36.75" customHeight="1">
      <c r="A9" s="85" t="s">
        <v>9</v>
      </c>
      <c r="B9" s="85"/>
      <c r="C9" s="85"/>
      <c r="D9" s="85"/>
      <c r="E9" s="85"/>
      <c r="F9" s="86" t="s">
        <v>10</v>
      </c>
      <c r="G9" s="84"/>
      <c r="H9" s="84"/>
      <c r="I9" s="84"/>
    </row>
    <row r="10" spans="1:9" ht="22.5" customHeight="1">
      <c r="A10" s="87" t="s">
        <v>11</v>
      </c>
      <c r="B10" s="87"/>
      <c r="C10" s="87"/>
      <c r="D10" s="87"/>
      <c r="E10" s="87"/>
      <c r="F10" s="86"/>
      <c r="G10" s="84"/>
      <c r="H10" s="84"/>
      <c r="I10" s="84"/>
    </row>
    <row r="11" spans="1:9" ht="29.25" customHeight="1">
      <c r="A11" s="83" t="s">
        <v>12</v>
      </c>
      <c r="B11" s="83"/>
      <c r="C11" s="83"/>
      <c r="D11" s="83"/>
      <c r="E11" s="83"/>
      <c r="F11" s="13"/>
      <c r="G11" s="84"/>
      <c r="H11" s="84"/>
      <c r="I11" s="84"/>
    </row>
    <row r="12" spans="1:7" ht="13.5" customHeight="1">
      <c r="A12" s="88" t="s">
        <v>13</v>
      </c>
      <c r="B12" s="88"/>
      <c r="C12" s="88"/>
      <c r="D12" s="88"/>
      <c r="E12" s="88"/>
      <c r="F12" s="86" t="s">
        <v>14</v>
      </c>
      <c r="G12" s="14"/>
    </row>
    <row r="13" spans="1:9" ht="51.75" customHeight="1">
      <c r="A13" s="89" t="s">
        <v>15</v>
      </c>
      <c r="B13" s="89"/>
      <c r="C13" s="89"/>
      <c r="D13" s="89"/>
      <c r="E13" s="89"/>
      <c r="F13" s="86"/>
      <c r="G13" s="14"/>
      <c r="H13" s="15"/>
      <c r="I13" s="15" t="s">
        <v>16</v>
      </c>
    </row>
    <row r="14" spans="1:7" ht="25.5" customHeight="1">
      <c r="A14" s="83" t="s">
        <v>17</v>
      </c>
      <c r="B14" s="83"/>
      <c r="C14" s="83"/>
      <c r="D14" s="83"/>
      <c r="E14" s="83"/>
      <c r="F14" s="90" t="s">
        <v>18</v>
      </c>
      <c r="G14" s="14"/>
    </row>
    <row r="15" spans="1:7" ht="15.75" customHeight="1">
      <c r="A15" s="89" t="s">
        <v>19</v>
      </c>
      <c r="B15" s="89"/>
      <c r="C15" s="89"/>
      <c r="D15" s="89"/>
      <c r="E15" s="89"/>
      <c r="F15" s="90"/>
      <c r="G15" s="14"/>
    </row>
    <row r="16" ht="13.5" customHeight="1">
      <c r="A16" s="1"/>
    </row>
    <row r="17" spans="1:9" s="16" customFormat="1" ht="13.5" customHeight="1">
      <c r="A17" s="91" t="s">
        <v>20</v>
      </c>
      <c r="B17" s="91"/>
      <c r="C17" s="91"/>
      <c r="D17" s="91"/>
      <c r="E17" s="91"/>
      <c r="F17" s="91"/>
      <c r="G17" s="91"/>
      <c r="H17" s="91"/>
      <c r="I17" s="91"/>
    </row>
    <row r="18" spans="1:9" s="16" customFormat="1" ht="14.25" customHeight="1">
      <c r="A18" s="92" t="s">
        <v>21</v>
      </c>
      <c r="B18" s="92"/>
      <c r="C18" s="92"/>
      <c r="D18" s="92"/>
      <c r="E18" s="92"/>
      <c r="F18" s="92"/>
      <c r="G18" s="92"/>
      <c r="H18" s="92"/>
      <c r="I18" s="92"/>
    </row>
    <row r="19" spans="1:9" s="16" customFormat="1" ht="13.5" customHeight="1">
      <c r="A19" s="93"/>
      <c r="B19" s="93"/>
      <c r="C19" s="93"/>
      <c r="D19" s="93"/>
      <c r="E19" s="93"/>
      <c r="F19" s="93"/>
      <c r="G19" s="93"/>
      <c r="H19" s="93"/>
      <c r="I19" s="93"/>
    </row>
    <row r="20" spans="1:9" s="16" customFormat="1" ht="13.5" customHeight="1">
      <c r="A20" s="91" t="s">
        <v>22</v>
      </c>
      <c r="B20" s="91"/>
      <c r="C20" s="91"/>
      <c r="D20" s="91"/>
      <c r="E20" s="91"/>
      <c r="F20" s="91"/>
      <c r="G20" s="91"/>
      <c r="H20" s="91"/>
      <c r="I20" s="91"/>
    </row>
    <row r="21" spans="1:9" s="16" customFormat="1" ht="13.5" customHeight="1">
      <c r="A21" s="92" t="s">
        <v>23</v>
      </c>
      <c r="B21" s="92"/>
      <c r="C21" s="92"/>
      <c r="D21" s="92"/>
      <c r="E21" s="92"/>
      <c r="F21" s="92"/>
      <c r="G21" s="92"/>
      <c r="H21" s="92"/>
      <c r="I21" s="92"/>
    </row>
    <row r="22" spans="1:9" s="16" customFormat="1" ht="13.5" customHeight="1">
      <c r="A22" s="93"/>
      <c r="B22" s="93"/>
      <c r="C22" s="93"/>
      <c r="D22" s="93"/>
      <c r="E22" s="93"/>
      <c r="F22" s="93"/>
      <c r="G22" s="93"/>
      <c r="H22" s="93"/>
      <c r="I22" s="93"/>
    </row>
    <row r="23" spans="1:9" s="16" customFormat="1" ht="13.5" customHeight="1">
      <c r="A23" s="94" t="s">
        <v>24</v>
      </c>
      <c r="B23" s="94" t="s">
        <v>25</v>
      </c>
      <c r="C23" s="94"/>
      <c r="D23" s="94"/>
      <c r="E23" s="94"/>
      <c r="F23" s="94"/>
      <c r="G23" s="94"/>
      <c r="H23" s="94"/>
      <c r="I23" s="94"/>
    </row>
    <row r="24" spans="1:9" s="16" customFormat="1" ht="67.5" customHeight="1">
      <c r="A24" s="94"/>
      <c r="B24" s="17" t="s">
        <v>26</v>
      </c>
      <c r="C24" s="17" t="s">
        <v>27</v>
      </c>
      <c r="D24" s="17" t="s">
        <v>28</v>
      </c>
      <c r="E24" s="17" t="s">
        <v>29</v>
      </c>
      <c r="F24" s="17" t="s">
        <v>30</v>
      </c>
      <c r="G24" s="17" t="s">
        <v>31</v>
      </c>
      <c r="H24" s="17"/>
      <c r="I24" s="17" t="s">
        <v>32</v>
      </c>
    </row>
    <row r="25" spans="1:9" s="20" customFormat="1" ht="13.5" customHeight="1">
      <c r="A25" s="18">
        <v>1</v>
      </c>
      <c r="B25" s="18">
        <v>2</v>
      </c>
      <c r="C25" s="18">
        <v>3</v>
      </c>
      <c r="D25" s="19">
        <v>4</v>
      </c>
      <c r="E25" s="18">
        <v>5</v>
      </c>
      <c r="F25" s="18">
        <v>6</v>
      </c>
      <c r="G25" s="18">
        <v>7</v>
      </c>
      <c r="H25" s="18">
        <v>8</v>
      </c>
      <c r="I25" s="18">
        <v>9</v>
      </c>
    </row>
    <row r="26" spans="1:9" s="16" customFormat="1" ht="39" customHeight="1">
      <c r="A26" s="21"/>
      <c r="B26" s="22">
        <v>231390940</v>
      </c>
      <c r="C26" s="21" t="s">
        <v>33</v>
      </c>
      <c r="D26" s="23"/>
      <c r="E26" s="22">
        <v>31</v>
      </c>
      <c r="F26" s="22">
        <v>420</v>
      </c>
      <c r="G26" s="22">
        <v>2784</v>
      </c>
      <c r="H26" s="24"/>
      <c r="I26" s="25"/>
    </row>
    <row r="27" spans="1:6" s="16" customFormat="1" ht="12.75">
      <c r="A27" s="95" t="s">
        <v>34</v>
      </c>
      <c r="B27" s="95"/>
      <c r="C27" s="95"/>
      <c r="D27" s="95"/>
      <c r="E27" s="95"/>
      <c r="F27" s="95"/>
    </row>
    <row r="28" spans="1:7" ht="12.75">
      <c r="A28" s="16"/>
      <c r="B28" s="16"/>
      <c r="C28" s="16"/>
      <c r="D28" s="16"/>
      <c r="E28" s="16"/>
      <c r="F28" s="16"/>
      <c r="G28" s="16"/>
    </row>
  </sheetData>
  <sheetProtection selectLockedCells="1" selectUnlockedCells="1"/>
  <mergeCells count="26">
    <mergeCell ref="A27:F27"/>
    <mergeCell ref="A21:I21"/>
    <mergeCell ref="A22:I22"/>
    <mergeCell ref="A23:A24"/>
    <mergeCell ref="B23:I23"/>
    <mergeCell ref="A17:I17"/>
    <mergeCell ref="A18:I18"/>
    <mergeCell ref="A19:I19"/>
    <mergeCell ref="A20:I20"/>
    <mergeCell ref="A12:E12"/>
    <mergeCell ref="F12:F13"/>
    <mergeCell ref="A13:E13"/>
    <mergeCell ref="A14:E14"/>
    <mergeCell ref="F14:F15"/>
    <mergeCell ref="A15:E15"/>
    <mergeCell ref="A8:E8"/>
    <mergeCell ref="G8:I11"/>
    <mergeCell ref="A9:E9"/>
    <mergeCell ref="F9:F10"/>
    <mergeCell ref="A10:E10"/>
    <mergeCell ref="A11:E11"/>
    <mergeCell ref="A1:G1"/>
    <mergeCell ref="A3:G3"/>
    <mergeCell ref="D4:E4"/>
    <mergeCell ref="A6:E6"/>
    <mergeCell ref="G6:I6"/>
  </mergeCells>
  <printOptions/>
  <pageMargins left="0.5902777777777778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workbookViewId="0" topLeftCell="A1">
      <selection activeCell="D32" sqref="D32:G32"/>
    </sheetView>
  </sheetViews>
  <sheetFormatPr defaultColWidth="9.33203125" defaultRowHeight="11.25" customHeight="1"/>
  <cols>
    <col min="1" max="1" width="42" style="26" customWidth="1"/>
    <col min="2" max="2" width="6.33203125" style="27" customWidth="1"/>
    <col min="3" max="3" width="10.5" style="28" customWidth="1"/>
    <col min="4" max="4" width="19.16015625" style="29" customWidth="1"/>
    <col min="5" max="5" width="20.83203125" style="30" customWidth="1"/>
    <col min="6" max="7" width="9.33203125" style="31" hidden="1" customWidth="1"/>
    <col min="8" max="9" width="9.33203125" style="32" hidden="1" customWidth="1"/>
    <col min="10" max="14" width="9.33203125" style="31" customWidth="1"/>
    <col min="15" max="15" width="9.33203125" style="30" customWidth="1"/>
    <col min="16" max="16384" width="9.33203125" style="31" customWidth="1"/>
  </cols>
  <sheetData>
    <row r="2" spans="1:15" s="38" customFormat="1" ht="67.5" customHeight="1">
      <c r="A2" s="33" t="s">
        <v>35</v>
      </c>
      <c r="B2" s="34" t="s">
        <v>36</v>
      </c>
      <c r="C2" s="35" t="s">
        <v>37</v>
      </c>
      <c r="D2" s="36" t="s">
        <v>38</v>
      </c>
      <c r="E2" s="37" t="s">
        <v>39</v>
      </c>
      <c r="H2" s="39"/>
      <c r="I2" s="39"/>
      <c r="O2" s="40"/>
    </row>
    <row r="3" spans="1:15" s="46" customFormat="1" ht="11.25" customHeight="1">
      <c r="A3" s="41" t="s">
        <v>40</v>
      </c>
      <c r="B3" s="42" t="s">
        <v>41</v>
      </c>
      <c r="C3" s="43">
        <v>1</v>
      </c>
      <c r="D3" s="44">
        <v>2</v>
      </c>
      <c r="E3" s="45">
        <v>3</v>
      </c>
      <c r="H3" s="47"/>
      <c r="I3" s="47"/>
      <c r="O3" s="30"/>
    </row>
    <row r="4" spans="1:12" ht="55.5" customHeight="1">
      <c r="A4" s="48" t="s">
        <v>42</v>
      </c>
      <c r="B4" s="42" t="s">
        <v>43</v>
      </c>
      <c r="C4" s="49">
        <v>310292</v>
      </c>
      <c r="D4" s="50">
        <v>795726.1</v>
      </c>
      <c r="E4" s="51">
        <v>2564.44</v>
      </c>
      <c r="F4" s="52">
        <f>SUM(C5:C16)</f>
        <v>307959</v>
      </c>
      <c r="G4" s="29">
        <f>SUM(D5:D16)</f>
        <v>764078.2999999999</v>
      </c>
      <c r="H4" s="53">
        <f>F4-C4</f>
        <v>-2333</v>
      </c>
      <c r="I4" s="54">
        <f>G4-D4</f>
        <v>-31647.800000000047</v>
      </c>
      <c r="L4" s="30"/>
    </row>
    <row r="5" spans="1:12" ht="12.75" customHeight="1">
      <c r="A5" s="48" t="s">
        <v>44</v>
      </c>
      <c r="B5" s="42" t="s">
        <v>45</v>
      </c>
      <c r="C5" s="49">
        <v>638</v>
      </c>
      <c r="D5" s="50">
        <v>439.1</v>
      </c>
      <c r="E5" s="51">
        <v>688.24</v>
      </c>
      <c r="L5" s="30"/>
    </row>
    <row r="6" spans="1:12" ht="12.75" customHeight="1">
      <c r="A6" s="48" t="s">
        <v>46</v>
      </c>
      <c r="B6" s="42" t="s">
        <v>47</v>
      </c>
      <c r="C6" s="49">
        <v>1276</v>
      </c>
      <c r="D6" s="50">
        <v>1237.4</v>
      </c>
      <c r="E6" s="51">
        <v>969.75</v>
      </c>
      <c r="L6" s="30"/>
    </row>
    <row r="7" spans="1:12" ht="12.75" customHeight="1">
      <c r="A7" s="48" t="s">
        <v>48</v>
      </c>
      <c r="B7" s="42" t="s">
        <v>49</v>
      </c>
      <c r="C7" s="49">
        <v>102</v>
      </c>
      <c r="D7" s="50">
        <v>105</v>
      </c>
      <c r="E7" s="51">
        <v>1029.41</v>
      </c>
      <c r="L7" s="30"/>
    </row>
    <row r="8" spans="1:12" ht="12.75" customHeight="1">
      <c r="A8" s="48" t="s">
        <v>50</v>
      </c>
      <c r="B8" s="42" t="s">
        <v>51</v>
      </c>
      <c r="C8" s="49">
        <v>74</v>
      </c>
      <c r="D8" s="50">
        <v>84.8</v>
      </c>
      <c r="E8" s="51">
        <v>1145.95</v>
      </c>
      <c r="L8" s="30"/>
    </row>
    <row r="9" spans="1:12" ht="12.75" customHeight="1">
      <c r="A9" s="48" t="s">
        <v>52</v>
      </c>
      <c r="B9" s="42" t="s">
        <v>53</v>
      </c>
      <c r="C9" s="49">
        <v>37</v>
      </c>
      <c r="D9" s="50">
        <v>46.4</v>
      </c>
      <c r="E9" s="51">
        <v>1254.05</v>
      </c>
      <c r="L9" s="30"/>
    </row>
    <row r="10" spans="1:12" ht="12.75" customHeight="1">
      <c r="A10" s="48" t="s">
        <v>54</v>
      </c>
      <c r="B10" s="42" t="s">
        <v>55</v>
      </c>
      <c r="C10" s="49">
        <v>60</v>
      </c>
      <c r="D10" s="50">
        <v>81.4</v>
      </c>
      <c r="E10" s="51">
        <v>1356.67</v>
      </c>
      <c r="L10" s="30"/>
    </row>
    <row r="11" spans="1:12" ht="12.75" customHeight="1">
      <c r="A11" s="48" t="s">
        <v>56</v>
      </c>
      <c r="B11" s="42" t="s">
        <v>57</v>
      </c>
      <c r="C11" s="49">
        <v>47</v>
      </c>
      <c r="D11" s="50">
        <v>68.8</v>
      </c>
      <c r="E11" s="51">
        <v>1463.83</v>
      </c>
      <c r="L11" s="30"/>
    </row>
    <row r="12" spans="1:12" ht="12.75" customHeight="1">
      <c r="A12" s="48" t="s">
        <v>58</v>
      </c>
      <c r="B12" s="42" t="s">
        <v>59</v>
      </c>
      <c r="C12" s="49">
        <v>148984</v>
      </c>
      <c r="D12" s="50">
        <v>277868.8</v>
      </c>
      <c r="E12" s="51">
        <v>1865.09</v>
      </c>
      <c r="L12" s="30"/>
    </row>
    <row r="13" spans="1:12" ht="12.75" customHeight="1">
      <c r="A13" s="48" t="s">
        <v>60</v>
      </c>
      <c r="B13" s="42" t="s">
        <v>61</v>
      </c>
      <c r="C13" s="49">
        <v>100397</v>
      </c>
      <c r="D13" s="50">
        <v>236600.9</v>
      </c>
      <c r="E13" s="51">
        <v>2356.65</v>
      </c>
      <c r="L13" s="30"/>
    </row>
    <row r="14" spans="1:12" ht="12.75" customHeight="1">
      <c r="A14" s="48" t="s">
        <v>62</v>
      </c>
      <c r="B14" s="42" t="s">
        <v>63</v>
      </c>
      <c r="C14" s="49">
        <v>30854</v>
      </c>
      <c r="D14" s="50">
        <v>105753.7</v>
      </c>
      <c r="E14" s="51">
        <v>3427.55</v>
      </c>
      <c r="L14" s="30"/>
    </row>
    <row r="15" spans="1:12" ht="12.75" customHeight="1">
      <c r="A15" s="48" t="s">
        <v>64</v>
      </c>
      <c r="B15" s="42" t="s">
        <v>65</v>
      </c>
      <c r="C15" s="49">
        <v>11839</v>
      </c>
      <c r="D15" s="50">
        <v>52310.6</v>
      </c>
      <c r="E15" s="51">
        <v>4418.5</v>
      </c>
      <c r="L15" s="30"/>
    </row>
    <row r="16" spans="1:12" ht="12.75" customHeight="1">
      <c r="A16" s="48" t="s">
        <v>66</v>
      </c>
      <c r="B16" s="42" t="s">
        <v>67</v>
      </c>
      <c r="C16" s="49">
        <v>13651</v>
      </c>
      <c r="D16" s="50">
        <v>89481.4</v>
      </c>
      <c r="E16" s="51">
        <v>6554.93</v>
      </c>
      <c r="L16" s="30"/>
    </row>
    <row r="17" spans="1:12" ht="12.75" customHeight="1">
      <c r="A17" s="48" t="s">
        <v>68</v>
      </c>
      <c r="B17" s="55" t="s">
        <v>69</v>
      </c>
      <c r="C17" s="49">
        <v>2333</v>
      </c>
      <c r="D17" s="50">
        <v>31647.8</v>
      </c>
      <c r="E17" s="51">
        <v>13565.28</v>
      </c>
      <c r="L17" s="30"/>
    </row>
    <row r="18" spans="1:12" ht="45.75" customHeight="1">
      <c r="A18" s="48" t="s">
        <v>70</v>
      </c>
      <c r="B18" s="55" t="s">
        <v>71</v>
      </c>
      <c r="C18" s="49">
        <v>245307</v>
      </c>
      <c r="D18" s="50">
        <v>632324.7</v>
      </c>
      <c r="E18" s="51">
        <v>2577.69</v>
      </c>
      <c r="F18" s="52">
        <f>SUM(C18:C23)</f>
        <v>310292</v>
      </c>
      <c r="G18" s="29">
        <f>SUM(D18:D23)</f>
        <v>795726.1000000001</v>
      </c>
      <c r="H18" s="53">
        <f>F18-C4</f>
        <v>0</v>
      </c>
      <c r="I18" s="54">
        <f>G18-D4</f>
        <v>0</v>
      </c>
      <c r="L18" s="30"/>
    </row>
    <row r="19" spans="1:12" ht="14.25" customHeight="1">
      <c r="A19" s="48" t="s">
        <v>72</v>
      </c>
      <c r="B19" s="55" t="s">
        <v>73</v>
      </c>
      <c r="C19" s="49">
        <v>40946</v>
      </c>
      <c r="D19" s="50">
        <v>103908.9</v>
      </c>
      <c r="E19" s="51">
        <v>2537.71</v>
      </c>
      <c r="L19" s="30"/>
    </row>
    <row r="20" spans="1:12" ht="14.25" customHeight="1">
      <c r="A20" s="48" t="s">
        <v>74</v>
      </c>
      <c r="B20" s="55" t="s">
        <v>75</v>
      </c>
      <c r="C20" s="49">
        <v>14278</v>
      </c>
      <c r="D20" s="50">
        <v>33112.5</v>
      </c>
      <c r="E20" s="51">
        <v>2319.13</v>
      </c>
      <c r="L20" s="30"/>
    </row>
    <row r="21" spans="1:12" ht="14.25" customHeight="1">
      <c r="A21" s="48" t="s">
        <v>76</v>
      </c>
      <c r="B21" s="55" t="s">
        <v>77</v>
      </c>
      <c r="C21" s="49">
        <v>7550</v>
      </c>
      <c r="D21" s="50">
        <v>18276.8</v>
      </c>
      <c r="E21" s="51">
        <v>2420.77</v>
      </c>
      <c r="L21" s="30"/>
    </row>
    <row r="22" spans="1:12" ht="14.25" customHeight="1">
      <c r="A22" s="48" t="s">
        <v>78</v>
      </c>
      <c r="B22" s="55" t="s">
        <v>79</v>
      </c>
      <c r="C22" s="49">
        <v>2101</v>
      </c>
      <c r="D22" s="50">
        <v>3304.9</v>
      </c>
      <c r="E22" s="51">
        <v>1573.01</v>
      </c>
      <c r="L22" s="30"/>
    </row>
    <row r="23" spans="1:12" ht="14.25" customHeight="1">
      <c r="A23" s="48" t="s">
        <v>80</v>
      </c>
      <c r="B23" s="55" t="s">
        <v>81</v>
      </c>
      <c r="C23" s="49">
        <v>110</v>
      </c>
      <c r="D23" s="50">
        <v>4798.3</v>
      </c>
      <c r="E23" s="51">
        <v>43620.91</v>
      </c>
      <c r="L23" s="30"/>
    </row>
    <row r="24" spans="1:12" ht="42.75" customHeight="1">
      <c r="A24" s="48" t="s">
        <v>82</v>
      </c>
      <c r="B24" s="55" t="s">
        <v>83</v>
      </c>
      <c r="C24" s="49">
        <v>2255</v>
      </c>
      <c r="D24" s="50">
        <v>2095.1</v>
      </c>
      <c r="E24" s="51">
        <v>929.09</v>
      </c>
      <c r="F24" s="52">
        <f>SUM(C24:C26)</f>
        <v>310292</v>
      </c>
      <c r="G24" s="29">
        <f>SUM(D24:D26)</f>
        <v>795726.1</v>
      </c>
      <c r="H24" s="53">
        <f>F24-C4</f>
        <v>0</v>
      </c>
      <c r="I24" s="54">
        <f>G24-D4</f>
        <v>0</v>
      </c>
      <c r="L24" s="30"/>
    </row>
    <row r="25" spans="1:12" ht="11.25" customHeight="1">
      <c r="A25" s="48" t="s">
        <v>84</v>
      </c>
      <c r="B25" s="55" t="s">
        <v>85</v>
      </c>
      <c r="C25" s="49">
        <v>28669</v>
      </c>
      <c r="D25" s="50">
        <v>44838.3</v>
      </c>
      <c r="E25" s="51">
        <v>1564</v>
      </c>
      <c r="L25" s="30"/>
    </row>
    <row r="26" spans="1:12" ht="11.25" customHeight="1">
      <c r="A26" s="48" t="s">
        <v>86</v>
      </c>
      <c r="B26" s="55" t="s">
        <v>87</v>
      </c>
      <c r="C26" s="49">
        <v>279368</v>
      </c>
      <c r="D26" s="50">
        <v>748792.7</v>
      </c>
      <c r="E26" s="51">
        <v>2680.31</v>
      </c>
      <c r="L26" s="30"/>
    </row>
    <row r="27" spans="1:12" ht="22.5" customHeight="1">
      <c r="A27" s="48" t="s">
        <v>88</v>
      </c>
      <c r="B27" s="55" t="s">
        <v>89</v>
      </c>
      <c r="C27" s="49">
        <v>56838</v>
      </c>
      <c r="D27" s="50">
        <v>150632.8</v>
      </c>
      <c r="E27" s="51">
        <v>2650.21</v>
      </c>
      <c r="L27" s="30"/>
    </row>
    <row r="28" spans="1:15" s="59" customFormat="1" ht="22.5" customHeight="1">
      <c r="A28" s="48" t="s">
        <v>90</v>
      </c>
      <c r="B28" s="55" t="s">
        <v>91</v>
      </c>
      <c r="C28" s="56">
        <v>0</v>
      </c>
      <c r="D28" s="57">
        <v>0</v>
      </c>
      <c r="E28" s="58">
        <v>0</v>
      </c>
      <c r="O28" s="60"/>
    </row>
    <row r="29" spans="1:15" s="59" customFormat="1" ht="6.75" customHeight="1">
      <c r="A29" s="61"/>
      <c r="B29" s="62"/>
      <c r="C29" s="63"/>
      <c r="D29" s="64"/>
      <c r="E29" s="65"/>
      <c r="O29" s="60"/>
    </row>
    <row r="30" spans="1:5" ht="11.25" customHeight="1">
      <c r="A30" s="96" t="s">
        <v>92</v>
      </c>
      <c r="B30" s="96"/>
      <c r="C30" s="96"/>
      <c r="D30" s="96"/>
      <c r="E30" s="96"/>
    </row>
    <row r="31" spans="1:5" ht="11.25" customHeight="1">
      <c r="A31" s="96"/>
      <c r="B31" s="96"/>
      <c r="C31" s="96"/>
      <c r="D31" s="96"/>
      <c r="E31" s="96"/>
    </row>
    <row r="32" spans="1:7" ht="40.5" customHeight="1">
      <c r="A32" s="97" t="s">
        <v>93</v>
      </c>
      <c r="B32" s="97"/>
      <c r="C32" s="97"/>
      <c r="D32" s="97" t="s">
        <v>94</v>
      </c>
      <c r="E32" s="97"/>
      <c r="F32" s="97"/>
      <c r="G32" s="97"/>
    </row>
    <row r="34" spans="1:3" ht="22.5" customHeight="1">
      <c r="A34" s="97" t="s">
        <v>95</v>
      </c>
      <c r="B34" s="97"/>
      <c r="C34" s="97"/>
    </row>
  </sheetData>
  <sheetProtection selectLockedCells="1" selectUnlockedCells="1"/>
  <mergeCells count="4">
    <mergeCell ref="A30:E31"/>
    <mergeCell ref="A32:C32"/>
    <mergeCell ref="D32:G32"/>
    <mergeCell ref="A34:C34"/>
  </mergeCells>
  <printOptions/>
  <pageMargins left="0.6597222222222222" right="0.22013888888888888" top="0.39375" bottom="0.39375000000000004" header="0.5118055555555555" footer="0.11805555555555555"/>
  <pageSetup horizontalDpi="300" verticalDpi="300" orientation="portrait" paperSize="9"/>
  <headerFooter alignWithMargins="0">
    <oddFooter>&amp;R&amp;6&amp;P/&amp;N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8">
      <selection activeCell="R28" sqref="R28"/>
    </sheetView>
  </sheetViews>
  <sheetFormatPr defaultColWidth="9.33203125" defaultRowHeight="12.75"/>
  <cols>
    <col min="1" max="1" width="6.16015625" style="0" customWidth="1"/>
    <col min="2" max="2" width="11.16015625" style="0" customWidth="1"/>
    <col min="3" max="3" width="10.66015625" style="0" customWidth="1"/>
    <col min="4" max="4" width="6.83203125" style="0" customWidth="1"/>
    <col min="5" max="5" width="17.33203125" style="0" customWidth="1"/>
    <col min="6" max="6" width="17.5" style="0" customWidth="1"/>
    <col min="7" max="7" width="11.66015625" style="0" customWidth="1"/>
    <col min="8" max="8" width="10.33203125" style="0" customWidth="1"/>
    <col min="9" max="9" width="13.83203125" style="0" customWidth="1"/>
  </cols>
  <sheetData>
    <row r="1" spans="1:7" ht="12.75">
      <c r="A1" s="78" t="s">
        <v>0</v>
      </c>
      <c r="B1" s="78"/>
      <c r="C1" s="78"/>
      <c r="D1" s="78"/>
      <c r="E1" s="78"/>
      <c r="F1" s="78"/>
      <c r="G1" s="78"/>
    </row>
    <row r="2" ht="12.75">
      <c r="A2" s="1"/>
    </row>
    <row r="3" spans="1:7" ht="40.5" customHeight="1">
      <c r="A3" s="79" t="s">
        <v>96</v>
      </c>
      <c r="B3" s="79"/>
      <c r="C3" s="79"/>
      <c r="D3" s="79"/>
      <c r="E3" s="79"/>
      <c r="F3" s="79"/>
      <c r="G3" s="79"/>
    </row>
    <row r="4" spans="2:5" ht="15.75" customHeight="1">
      <c r="B4" s="2"/>
      <c r="C4" s="3" t="s">
        <v>2</v>
      </c>
      <c r="D4" s="80" t="s">
        <v>3</v>
      </c>
      <c r="E4" s="80"/>
    </row>
    <row r="5" ht="16.5" customHeight="1">
      <c r="A5" s="4"/>
    </row>
    <row r="6" spans="1:9" ht="14.25" customHeight="1">
      <c r="A6" s="81" t="s">
        <v>4</v>
      </c>
      <c r="B6" s="81"/>
      <c r="C6" s="81"/>
      <c r="D6" s="81"/>
      <c r="E6" s="81"/>
      <c r="F6" s="5" t="s">
        <v>5</v>
      </c>
      <c r="G6" s="82" t="s">
        <v>6</v>
      </c>
      <c r="H6" s="82"/>
      <c r="I6" s="82"/>
    </row>
    <row r="7" spans="1:9" ht="2.25" customHeight="1" hidden="1">
      <c r="A7" s="6"/>
      <c r="B7" s="7"/>
      <c r="C7" s="7"/>
      <c r="D7" s="7"/>
      <c r="E7" s="8"/>
      <c r="F7" s="9"/>
      <c r="G7" s="10"/>
      <c r="H7" s="11"/>
      <c r="I7" s="11"/>
    </row>
    <row r="8" spans="1:9" ht="34.5" customHeight="1">
      <c r="A8" s="83" t="s">
        <v>7</v>
      </c>
      <c r="B8" s="83"/>
      <c r="C8" s="83"/>
      <c r="D8" s="83"/>
      <c r="E8" s="83"/>
      <c r="F8" s="12"/>
      <c r="G8" s="84" t="s">
        <v>8</v>
      </c>
      <c r="H8" s="84"/>
      <c r="I8" s="84"/>
    </row>
    <row r="9" spans="1:9" ht="42" customHeight="1">
      <c r="A9" s="85" t="s">
        <v>9</v>
      </c>
      <c r="B9" s="85"/>
      <c r="C9" s="85"/>
      <c r="D9" s="85"/>
      <c r="E9" s="85"/>
      <c r="F9" s="86" t="s">
        <v>10</v>
      </c>
      <c r="G9" s="84"/>
      <c r="H9" s="84"/>
      <c r="I9" s="84"/>
    </row>
    <row r="10" spans="1:9" ht="13.5" customHeight="1">
      <c r="A10" s="87" t="s">
        <v>11</v>
      </c>
      <c r="B10" s="87"/>
      <c r="C10" s="87"/>
      <c r="D10" s="87"/>
      <c r="E10" s="87"/>
      <c r="F10" s="86"/>
      <c r="G10" s="84"/>
      <c r="H10" s="84"/>
      <c r="I10" s="84"/>
    </row>
    <row r="11" spans="1:9" ht="44.25" customHeight="1">
      <c r="A11" s="83" t="s">
        <v>12</v>
      </c>
      <c r="B11" s="83"/>
      <c r="C11" s="83"/>
      <c r="D11" s="83"/>
      <c r="E11" s="83"/>
      <c r="F11" s="13"/>
      <c r="G11" s="84"/>
      <c r="H11" s="84"/>
      <c r="I11" s="84"/>
    </row>
    <row r="12" spans="1:7" ht="13.5" customHeight="1">
      <c r="A12" s="88" t="s">
        <v>13</v>
      </c>
      <c r="B12" s="88"/>
      <c r="C12" s="88"/>
      <c r="D12" s="88"/>
      <c r="E12" s="88"/>
      <c r="F12" s="86" t="s">
        <v>14</v>
      </c>
      <c r="G12" s="14"/>
    </row>
    <row r="13" spans="1:9" ht="51.75" customHeight="1">
      <c r="A13" s="89" t="s">
        <v>15</v>
      </c>
      <c r="B13" s="89"/>
      <c r="C13" s="89"/>
      <c r="D13" s="89"/>
      <c r="E13" s="89"/>
      <c r="F13" s="86"/>
      <c r="G13" s="14"/>
      <c r="H13" s="15"/>
      <c r="I13" s="15" t="s">
        <v>16</v>
      </c>
    </row>
    <row r="14" spans="1:7" ht="25.5" customHeight="1">
      <c r="A14" s="83" t="s">
        <v>17</v>
      </c>
      <c r="B14" s="83"/>
      <c r="C14" s="83"/>
      <c r="D14" s="83"/>
      <c r="E14" s="83"/>
      <c r="F14" s="90" t="s">
        <v>18</v>
      </c>
      <c r="G14" s="14"/>
    </row>
    <row r="15" spans="1:7" ht="12.75" customHeight="1">
      <c r="A15" s="89" t="s">
        <v>19</v>
      </c>
      <c r="B15" s="89"/>
      <c r="C15" s="89"/>
      <c r="D15" s="89"/>
      <c r="E15" s="89"/>
      <c r="F15" s="90"/>
      <c r="G15" s="14"/>
    </row>
    <row r="16" ht="13.5" customHeight="1">
      <c r="A16" s="1"/>
    </row>
    <row r="17" spans="1:9" s="16" customFormat="1" ht="13.5" customHeight="1">
      <c r="A17" s="91" t="s">
        <v>20</v>
      </c>
      <c r="B17" s="91"/>
      <c r="C17" s="91"/>
      <c r="D17" s="91"/>
      <c r="E17" s="91"/>
      <c r="F17" s="91"/>
      <c r="G17" s="91"/>
      <c r="H17" s="91"/>
      <c r="I17" s="91"/>
    </row>
    <row r="18" spans="1:9" s="16" customFormat="1" ht="14.25" customHeight="1">
      <c r="A18" s="92" t="s">
        <v>21</v>
      </c>
      <c r="B18" s="92"/>
      <c r="C18" s="92"/>
      <c r="D18" s="92"/>
      <c r="E18" s="92"/>
      <c r="F18" s="92"/>
      <c r="G18" s="92"/>
      <c r="H18" s="92"/>
      <c r="I18" s="92"/>
    </row>
    <row r="19" spans="1:9" s="16" customFormat="1" ht="13.5" customHeight="1">
      <c r="A19" s="93"/>
      <c r="B19" s="93"/>
      <c r="C19" s="93"/>
      <c r="D19" s="93"/>
      <c r="E19" s="93"/>
      <c r="F19" s="93"/>
      <c r="G19" s="93"/>
      <c r="H19" s="93"/>
      <c r="I19" s="93"/>
    </row>
    <row r="20" spans="1:9" s="16" customFormat="1" ht="13.5" customHeight="1">
      <c r="A20" s="91" t="s">
        <v>22</v>
      </c>
      <c r="B20" s="91"/>
      <c r="C20" s="91"/>
      <c r="D20" s="91"/>
      <c r="E20" s="91"/>
      <c r="F20" s="91"/>
      <c r="G20" s="91"/>
      <c r="H20" s="91"/>
      <c r="I20" s="91"/>
    </row>
    <row r="21" spans="1:9" s="16" customFormat="1" ht="13.5" customHeight="1">
      <c r="A21" s="92" t="s">
        <v>23</v>
      </c>
      <c r="B21" s="92"/>
      <c r="C21" s="92"/>
      <c r="D21" s="92"/>
      <c r="E21" s="92"/>
      <c r="F21" s="92"/>
      <c r="G21" s="92"/>
      <c r="H21" s="92"/>
      <c r="I21" s="92"/>
    </row>
    <row r="22" spans="1:9" s="16" customFormat="1" ht="13.5" customHeight="1">
      <c r="A22" s="93"/>
      <c r="B22" s="93"/>
      <c r="C22" s="93"/>
      <c r="D22" s="93"/>
      <c r="E22" s="93"/>
      <c r="F22" s="93"/>
      <c r="G22" s="93"/>
      <c r="H22" s="93"/>
      <c r="I22" s="93"/>
    </row>
    <row r="23" spans="1:9" s="16" customFormat="1" ht="13.5" customHeight="1">
      <c r="A23" s="94" t="s">
        <v>24</v>
      </c>
      <c r="B23" s="94" t="s">
        <v>25</v>
      </c>
      <c r="C23" s="94"/>
      <c r="D23" s="94"/>
      <c r="E23" s="94"/>
      <c r="F23" s="94"/>
      <c r="G23" s="94"/>
      <c r="H23" s="94"/>
      <c r="I23" s="94"/>
    </row>
    <row r="24" spans="1:9" s="16" customFormat="1" ht="67.5" customHeight="1">
      <c r="A24" s="94"/>
      <c r="B24" s="17" t="s">
        <v>26</v>
      </c>
      <c r="C24" s="17" t="s">
        <v>27</v>
      </c>
      <c r="D24" s="17" t="s">
        <v>28</v>
      </c>
      <c r="E24" s="17" t="s">
        <v>29</v>
      </c>
      <c r="F24" s="17" t="s">
        <v>30</v>
      </c>
      <c r="G24" s="17" t="s">
        <v>31</v>
      </c>
      <c r="H24" s="17"/>
      <c r="I24" s="17" t="s">
        <v>32</v>
      </c>
    </row>
    <row r="25" spans="1:9" s="20" customFormat="1" ht="13.5" customHeight="1">
      <c r="A25" s="67">
        <v>1</v>
      </c>
      <c r="B25" s="68">
        <v>2</v>
      </c>
      <c r="C25" s="68">
        <v>3</v>
      </c>
      <c r="D25" s="69">
        <v>4</v>
      </c>
      <c r="E25" s="68">
        <v>5</v>
      </c>
      <c r="F25" s="68">
        <v>6</v>
      </c>
      <c r="G25" s="68">
        <v>7</v>
      </c>
      <c r="H25" s="68">
        <v>8</v>
      </c>
      <c r="I25" s="68">
        <v>9</v>
      </c>
    </row>
    <row r="26" spans="1:9" s="16" customFormat="1" ht="39" customHeight="1">
      <c r="A26" s="70"/>
      <c r="B26" s="71">
        <v>231390940</v>
      </c>
      <c r="C26" s="70" t="s">
        <v>33</v>
      </c>
      <c r="D26" s="72"/>
      <c r="E26" s="71">
        <v>31</v>
      </c>
      <c r="F26" s="71">
        <v>420</v>
      </c>
      <c r="G26" s="71">
        <v>2784</v>
      </c>
      <c r="H26" s="73"/>
      <c r="I26" s="74"/>
    </row>
    <row r="27" spans="1:6" s="16" customFormat="1" ht="12.75">
      <c r="A27" s="95" t="s">
        <v>34</v>
      </c>
      <c r="B27" s="95"/>
      <c r="C27" s="95"/>
      <c r="D27" s="95"/>
      <c r="E27" s="95"/>
      <c r="F27" s="95"/>
    </row>
    <row r="28" spans="1:9" ht="12.75">
      <c r="A28" s="16"/>
      <c r="B28" s="16"/>
      <c r="C28" s="16"/>
      <c r="D28" s="16"/>
      <c r="E28" s="16"/>
      <c r="F28" s="16"/>
      <c r="G28" s="16"/>
      <c r="H28" s="16"/>
      <c r="I28" s="16"/>
    </row>
  </sheetData>
  <sheetProtection selectLockedCells="1" selectUnlockedCells="1"/>
  <mergeCells count="26">
    <mergeCell ref="A27:F27"/>
    <mergeCell ref="A21:I21"/>
    <mergeCell ref="A22:I22"/>
    <mergeCell ref="A23:A24"/>
    <mergeCell ref="B23:I23"/>
    <mergeCell ref="A17:I17"/>
    <mergeCell ref="A18:I18"/>
    <mergeCell ref="A19:I19"/>
    <mergeCell ref="A20:I20"/>
    <mergeCell ref="A12:E12"/>
    <mergeCell ref="F12:F13"/>
    <mergeCell ref="A13:E13"/>
    <mergeCell ref="A14:E14"/>
    <mergeCell ref="F14:F15"/>
    <mergeCell ref="A15:E15"/>
    <mergeCell ref="A8:E8"/>
    <mergeCell ref="G8:I11"/>
    <mergeCell ref="A9:E9"/>
    <mergeCell ref="F9:F10"/>
    <mergeCell ref="A10:E10"/>
    <mergeCell ref="A11:E11"/>
    <mergeCell ref="A1:G1"/>
    <mergeCell ref="A3:G3"/>
    <mergeCell ref="D4:E4"/>
    <mergeCell ref="A6:E6"/>
    <mergeCell ref="G6:I6"/>
  </mergeCells>
  <printOptions/>
  <pageMargins left="0.5902777777777778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4"/>
  <sheetViews>
    <sheetView tabSelected="1" workbookViewId="0" topLeftCell="A1">
      <selection activeCell="O44" sqref="O44"/>
    </sheetView>
  </sheetViews>
  <sheetFormatPr defaultColWidth="9.33203125" defaultRowHeight="11.25" customHeight="1"/>
  <cols>
    <col min="1" max="1" width="42" style="26" customWidth="1"/>
    <col min="2" max="2" width="6.33203125" style="27" customWidth="1"/>
    <col min="3" max="3" width="10.5" style="52" customWidth="1"/>
    <col min="4" max="4" width="19.16015625" style="29" customWidth="1"/>
    <col min="5" max="5" width="20.83203125" style="30" customWidth="1"/>
    <col min="6" max="6" width="9.33203125" style="31" hidden="1" customWidth="1"/>
    <col min="7" max="7" width="9.33203125" style="32" hidden="1" customWidth="1"/>
    <col min="8" max="9" width="9.33203125" style="31" hidden="1" customWidth="1"/>
    <col min="10" max="11" width="9.33203125" style="32" hidden="1" customWidth="1"/>
    <col min="12" max="13" width="9.33203125" style="31" customWidth="1"/>
    <col min="14" max="14" width="9.33203125" style="30" customWidth="1"/>
    <col min="15" max="15" width="9.33203125" style="31" customWidth="1"/>
    <col min="16" max="16" width="9.33203125" style="30" customWidth="1"/>
    <col min="17" max="16384" width="9.33203125" style="31" customWidth="1"/>
  </cols>
  <sheetData>
    <row r="2" spans="1:16" s="38" customFormat="1" ht="67.5" customHeight="1">
      <c r="A2" s="33" t="s">
        <v>35</v>
      </c>
      <c r="B2" s="34" t="s">
        <v>36</v>
      </c>
      <c r="C2" s="75" t="s">
        <v>97</v>
      </c>
      <c r="D2" s="36" t="s">
        <v>38</v>
      </c>
      <c r="E2" s="37" t="s">
        <v>39</v>
      </c>
      <c r="G2" s="39"/>
      <c r="J2" s="39"/>
      <c r="K2" s="39"/>
      <c r="N2" s="40"/>
      <c r="P2" s="40"/>
    </row>
    <row r="3" spans="1:16" s="46" customFormat="1" ht="11.25" customHeight="1">
      <c r="A3" s="41" t="s">
        <v>40</v>
      </c>
      <c r="B3" s="42" t="s">
        <v>41</v>
      </c>
      <c r="C3" s="44">
        <v>1</v>
      </c>
      <c r="D3" s="44">
        <v>2</v>
      </c>
      <c r="E3" s="45">
        <v>3</v>
      </c>
      <c r="G3" s="47"/>
      <c r="J3" s="47"/>
      <c r="K3" s="47"/>
      <c r="N3" s="30"/>
      <c r="P3" s="30"/>
    </row>
    <row r="4" spans="1:11" ht="55.5" customHeight="1">
      <c r="A4" s="48" t="s">
        <v>42</v>
      </c>
      <c r="B4" s="42" t="s">
        <v>43</v>
      </c>
      <c r="C4" s="50">
        <v>56838</v>
      </c>
      <c r="D4" s="50">
        <v>150632.8</v>
      </c>
      <c r="E4" s="51">
        <v>2650.21</v>
      </c>
      <c r="F4" s="31" t="e">
        <f>'[2]Dodatok1'!#REF!</f>
        <v>#REF!</v>
      </c>
      <c r="G4" s="53" t="e">
        <f aca="true" t="shared" si="0" ref="G4:G15">F4-C4</f>
        <v>#REF!</v>
      </c>
      <c r="H4" s="52">
        <f>SUM(C5:C15)</f>
        <v>52924</v>
      </c>
      <c r="I4" s="29">
        <f>SUM(D5:D17)</f>
        <v>150632.8</v>
      </c>
      <c r="J4" s="53">
        <f>H4-C4</f>
        <v>-3914</v>
      </c>
      <c r="K4" s="54">
        <f>I4-D4</f>
        <v>0</v>
      </c>
    </row>
    <row r="5" spans="1:7" ht="12.75" customHeight="1">
      <c r="A5" s="48" t="s">
        <v>44</v>
      </c>
      <c r="B5" s="42" t="s">
        <v>45</v>
      </c>
      <c r="C5" s="50">
        <v>69</v>
      </c>
      <c r="D5" s="50">
        <v>46.6</v>
      </c>
      <c r="E5" s="51">
        <v>675.36</v>
      </c>
      <c r="F5" s="31" t="e">
        <f>'[2]Dodatok1'!#REF!</f>
        <v>#REF!</v>
      </c>
      <c r="G5" s="53" t="e">
        <f t="shared" si="0"/>
        <v>#REF!</v>
      </c>
    </row>
    <row r="6" spans="1:7" ht="12.75" customHeight="1">
      <c r="A6" s="48" t="s">
        <v>46</v>
      </c>
      <c r="B6" s="42" t="s">
        <v>47</v>
      </c>
      <c r="C6" s="50">
        <v>200</v>
      </c>
      <c r="D6" s="50">
        <v>195.4</v>
      </c>
      <c r="E6" s="51">
        <v>977</v>
      </c>
      <c r="F6" s="31" t="e">
        <f>'[2]Dodatok1'!#REF!</f>
        <v>#REF!</v>
      </c>
      <c r="G6" s="53" t="e">
        <f t="shared" si="0"/>
        <v>#REF!</v>
      </c>
    </row>
    <row r="7" spans="1:7" ht="12.75" customHeight="1">
      <c r="A7" s="48" t="s">
        <v>48</v>
      </c>
      <c r="B7" s="42" t="s">
        <v>49</v>
      </c>
      <c r="C7" s="50">
        <v>21</v>
      </c>
      <c r="D7" s="50">
        <v>21.5</v>
      </c>
      <c r="E7" s="51">
        <v>1023.81</v>
      </c>
      <c r="F7" s="31" t="e">
        <f>'[2]Dodatok1'!#REF!</f>
        <v>#REF!</v>
      </c>
      <c r="G7" s="53" t="e">
        <f t="shared" si="0"/>
        <v>#REF!</v>
      </c>
    </row>
    <row r="8" spans="1:7" ht="12.75" customHeight="1">
      <c r="A8" s="48" t="s">
        <v>50</v>
      </c>
      <c r="B8" s="42" t="s">
        <v>51</v>
      </c>
      <c r="C8" s="50">
        <v>12</v>
      </c>
      <c r="D8" s="50">
        <v>13.9</v>
      </c>
      <c r="E8" s="51">
        <v>1158.33</v>
      </c>
      <c r="F8" s="31" t="e">
        <f>'[2]Dodatok1'!#REF!</f>
        <v>#REF!</v>
      </c>
      <c r="G8" s="53" t="e">
        <f t="shared" si="0"/>
        <v>#REF!</v>
      </c>
    </row>
    <row r="9" spans="1:7" ht="12.75" customHeight="1">
      <c r="A9" s="48" t="s">
        <v>52</v>
      </c>
      <c r="B9" s="42" t="s">
        <v>53</v>
      </c>
      <c r="C9" s="50">
        <v>5</v>
      </c>
      <c r="D9" s="50">
        <v>6.3</v>
      </c>
      <c r="E9" s="51">
        <v>1260</v>
      </c>
      <c r="F9" s="31" t="e">
        <f>'[2]Dodatok1'!#REF!</f>
        <v>#REF!</v>
      </c>
      <c r="G9" s="53" t="e">
        <f t="shared" si="0"/>
        <v>#REF!</v>
      </c>
    </row>
    <row r="10" spans="1:7" ht="12.75" customHeight="1">
      <c r="A10" s="48" t="s">
        <v>54</v>
      </c>
      <c r="B10" s="42" t="s">
        <v>55</v>
      </c>
      <c r="C10" s="50">
        <v>18</v>
      </c>
      <c r="D10" s="50">
        <v>24.3</v>
      </c>
      <c r="E10" s="51">
        <v>1350</v>
      </c>
      <c r="F10" s="31" t="e">
        <f>'[2]Dodatok1'!#REF!</f>
        <v>#REF!</v>
      </c>
      <c r="G10" s="53" t="e">
        <f t="shared" si="0"/>
        <v>#REF!</v>
      </c>
    </row>
    <row r="11" spans="1:7" ht="12.75" customHeight="1">
      <c r="A11" s="48" t="s">
        <v>56</v>
      </c>
      <c r="B11" s="42" t="s">
        <v>57</v>
      </c>
      <c r="C11" s="50">
        <v>19</v>
      </c>
      <c r="D11" s="50">
        <v>28</v>
      </c>
      <c r="E11" s="51">
        <v>1473.68</v>
      </c>
      <c r="F11" s="31" t="e">
        <f>'[2]Dodatok1'!#REF!</f>
        <v>#REF!</v>
      </c>
      <c r="G11" s="53" t="e">
        <f t="shared" si="0"/>
        <v>#REF!</v>
      </c>
    </row>
    <row r="12" spans="1:7" ht="12.75" customHeight="1">
      <c r="A12" s="48" t="s">
        <v>58</v>
      </c>
      <c r="B12" s="42" t="s">
        <v>59</v>
      </c>
      <c r="C12" s="50">
        <v>31331</v>
      </c>
      <c r="D12" s="50">
        <v>59341.7</v>
      </c>
      <c r="E12" s="51">
        <v>1894.03</v>
      </c>
      <c r="F12" s="31" t="e">
        <f>'[2]Dodatok1'!#REF!</f>
        <v>#REF!</v>
      </c>
      <c r="G12" s="53" t="e">
        <f t="shared" si="0"/>
        <v>#REF!</v>
      </c>
    </row>
    <row r="13" spans="1:7" ht="12.75" customHeight="1">
      <c r="A13" s="48" t="s">
        <v>60</v>
      </c>
      <c r="B13" s="42" t="s">
        <v>61</v>
      </c>
      <c r="C13" s="50">
        <v>12753</v>
      </c>
      <c r="D13" s="50">
        <v>31119.9</v>
      </c>
      <c r="E13" s="51">
        <v>2440.2</v>
      </c>
      <c r="F13" s="31" t="e">
        <f>'[2]Dodatok1'!#REF!</f>
        <v>#REF!</v>
      </c>
      <c r="G13" s="53" t="e">
        <f t="shared" si="0"/>
        <v>#REF!</v>
      </c>
    </row>
    <row r="14" spans="1:7" ht="12.75" customHeight="1">
      <c r="A14" s="48" t="s">
        <v>62</v>
      </c>
      <c r="B14" s="42" t="s">
        <v>63</v>
      </c>
      <c r="C14" s="50">
        <v>6053</v>
      </c>
      <c r="D14" s="50">
        <v>20788.9</v>
      </c>
      <c r="E14" s="51">
        <v>3434.48</v>
      </c>
      <c r="F14" s="31" t="e">
        <f>'[2]Dodatok1'!#REF!</f>
        <v>#REF!</v>
      </c>
      <c r="G14" s="53" t="e">
        <f t="shared" si="0"/>
        <v>#REF!</v>
      </c>
    </row>
    <row r="15" spans="1:7" ht="12.75" customHeight="1">
      <c r="A15" s="48" t="s">
        <v>64</v>
      </c>
      <c r="B15" s="42" t="s">
        <v>65</v>
      </c>
      <c r="C15" s="50">
        <v>2443</v>
      </c>
      <c r="D15" s="50">
        <v>10821.2</v>
      </c>
      <c r="E15" s="51">
        <v>4429.47</v>
      </c>
      <c r="F15" s="31" t="e">
        <f>'[2]Dodatok1'!#REF!</f>
        <v>#REF!</v>
      </c>
      <c r="G15" s="53" t="e">
        <f t="shared" si="0"/>
        <v>#REF!</v>
      </c>
    </row>
    <row r="16" spans="1:7" ht="12.75" customHeight="1">
      <c r="A16" s="48" t="s">
        <v>66</v>
      </c>
      <c r="B16" s="42" t="s">
        <v>67</v>
      </c>
      <c r="C16" s="50">
        <v>3503</v>
      </c>
      <c r="D16" s="50">
        <v>22729.2</v>
      </c>
      <c r="E16" s="51">
        <v>6488.5</v>
      </c>
      <c r="G16" s="53"/>
    </row>
    <row r="17" spans="1:7" ht="12.75" customHeight="1">
      <c r="A17" s="48" t="s">
        <v>68</v>
      </c>
      <c r="B17" s="55" t="s">
        <v>69</v>
      </c>
      <c r="C17" s="50">
        <v>411</v>
      </c>
      <c r="D17" s="50">
        <v>5495.9</v>
      </c>
      <c r="E17" s="51">
        <v>13372.02</v>
      </c>
      <c r="F17" s="31" t="e">
        <f>'[2]Dodatok1'!#REF!</f>
        <v>#REF!</v>
      </c>
      <c r="G17" s="53" t="e">
        <f aca="true" t="shared" si="1" ref="G17:G26">F17-C17</f>
        <v>#REF!</v>
      </c>
    </row>
    <row r="18" spans="1:11" ht="45.75" customHeight="1">
      <c r="A18" s="48" t="s">
        <v>70</v>
      </c>
      <c r="B18" s="55" t="s">
        <v>71</v>
      </c>
      <c r="C18" s="50">
        <v>37542</v>
      </c>
      <c r="D18" s="50">
        <v>104953.1</v>
      </c>
      <c r="E18" s="51">
        <v>2795.62</v>
      </c>
      <c r="F18" s="52" t="e">
        <f>'[3]Dodatok 2'!#REF!</f>
        <v>#REF!</v>
      </c>
      <c r="G18" s="53" t="e">
        <f t="shared" si="1"/>
        <v>#REF!</v>
      </c>
      <c r="H18" s="52">
        <f>SUM(C18:C23)</f>
        <v>56838</v>
      </c>
      <c r="I18" s="29">
        <f>SUM(D18:D23)</f>
        <v>150632.8</v>
      </c>
      <c r="J18" s="53">
        <f>H18-C4</f>
        <v>0</v>
      </c>
      <c r="K18" s="54">
        <f>I18-D4</f>
        <v>0</v>
      </c>
    </row>
    <row r="19" spans="1:7" ht="14.25" customHeight="1">
      <c r="A19" s="48" t="s">
        <v>72</v>
      </c>
      <c r="B19" s="55" t="s">
        <v>73</v>
      </c>
      <c r="C19" s="50">
        <v>14328</v>
      </c>
      <c r="D19" s="50">
        <v>35151.1</v>
      </c>
      <c r="E19" s="51">
        <v>2453.32</v>
      </c>
      <c r="F19" s="52" t="e">
        <f>'[3]Dodatok 2'!#REF!</f>
        <v>#REF!</v>
      </c>
      <c r="G19" s="53" t="e">
        <f t="shared" si="1"/>
        <v>#REF!</v>
      </c>
    </row>
    <row r="20" spans="1:7" ht="14.25" customHeight="1">
      <c r="A20" s="48" t="s">
        <v>74</v>
      </c>
      <c r="B20" s="55" t="s">
        <v>75</v>
      </c>
      <c r="C20" s="50">
        <v>2332</v>
      </c>
      <c r="D20" s="50">
        <v>4527.4</v>
      </c>
      <c r="E20" s="51">
        <v>1941.42</v>
      </c>
      <c r="F20" s="52" t="e">
        <f>'[3]Dodatok 2'!#REF!</f>
        <v>#REF!</v>
      </c>
      <c r="G20" s="53" t="e">
        <f t="shared" si="1"/>
        <v>#REF!</v>
      </c>
    </row>
    <row r="21" spans="1:7" ht="14.25" customHeight="1">
      <c r="A21" s="48" t="s">
        <v>76</v>
      </c>
      <c r="B21" s="55" t="s">
        <v>77</v>
      </c>
      <c r="C21" s="50">
        <v>1926</v>
      </c>
      <c r="D21" s="50">
        <v>4332.9</v>
      </c>
      <c r="E21" s="51">
        <v>2249.69</v>
      </c>
      <c r="F21" s="52" t="e">
        <f>'[3]Dodatok 2'!#REF!</f>
        <v>#REF!</v>
      </c>
      <c r="G21" s="53" t="e">
        <f t="shared" si="1"/>
        <v>#REF!</v>
      </c>
    </row>
    <row r="22" spans="1:7" ht="14.25" customHeight="1">
      <c r="A22" s="48" t="s">
        <v>78</v>
      </c>
      <c r="B22" s="55" t="s">
        <v>79</v>
      </c>
      <c r="C22" s="50">
        <v>697</v>
      </c>
      <c r="D22" s="50">
        <v>1089.8</v>
      </c>
      <c r="E22" s="51">
        <v>1563.56</v>
      </c>
      <c r="F22" s="52" t="e">
        <f>'[3]Dodatok 2'!#REF!</f>
        <v>#REF!</v>
      </c>
      <c r="G22" s="53" t="e">
        <f t="shared" si="1"/>
        <v>#REF!</v>
      </c>
    </row>
    <row r="23" spans="1:7" ht="14.25" customHeight="1">
      <c r="A23" s="48" t="s">
        <v>80</v>
      </c>
      <c r="B23" s="55" t="s">
        <v>81</v>
      </c>
      <c r="C23" s="50">
        <v>13</v>
      </c>
      <c r="D23" s="50">
        <v>578.5</v>
      </c>
      <c r="E23" s="51">
        <v>44500</v>
      </c>
      <c r="F23" s="52" t="e">
        <f>'[3]Dodatok 2'!#REF!</f>
        <v>#REF!</v>
      </c>
      <c r="G23" s="53" t="e">
        <f t="shared" si="1"/>
        <v>#REF!</v>
      </c>
    </row>
    <row r="24" spans="1:11" ht="42.75" customHeight="1">
      <c r="A24" s="48" t="s">
        <v>82</v>
      </c>
      <c r="B24" s="55" t="s">
        <v>83</v>
      </c>
      <c r="C24" s="50">
        <v>350</v>
      </c>
      <c r="D24" s="50">
        <v>345.2</v>
      </c>
      <c r="E24" s="51">
        <v>986.29</v>
      </c>
      <c r="F24" s="52" t="e">
        <f>'[4]Dodatok 3'!#REF!</f>
        <v>#REF!</v>
      </c>
      <c r="G24" s="53" t="e">
        <f t="shared" si="1"/>
        <v>#REF!</v>
      </c>
      <c r="H24" s="52">
        <f>SUM(C24:C26)</f>
        <v>56838</v>
      </c>
      <c r="I24" s="29">
        <f>SUM(D24:D26)</f>
        <v>150632.8</v>
      </c>
      <c r="J24" s="53">
        <f>H24-C4</f>
        <v>0</v>
      </c>
      <c r="K24" s="54">
        <f>I24-D4</f>
        <v>0</v>
      </c>
    </row>
    <row r="25" spans="1:7" ht="11.25" customHeight="1">
      <c r="A25" s="48" t="s">
        <v>84</v>
      </c>
      <c r="B25" s="55" t="s">
        <v>85</v>
      </c>
      <c r="C25" s="50">
        <v>6738</v>
      </c>
      <c r="D25" s="50">
        <v>10538.2</v>
      </c>
      <c r="E25" s="51">
        <v>1564</v>
      </c>
      <c r="F25" s="52" t="e">
        <f>'[4]Dodatok 3'!#REF!</f>
        <v>#REF!</v>
      </c>
      <c r="G25" s="53" t="e">
        <f t="shared" si="1"/>
        <v>#REF!</v>
      </c>
    </row>
    <row r="26" spans="1:7" ht="11.25" customHeight="1">
      <c r="A26" s="48" t="s">
        <v>86</v>
      </c>
      <c r="B26" s="55" t="s">
        <v>87</v>
      </c>
      <c r="C26" s="50">
        <v>49750</v>
      </c>
      <c r="D26" s="50">
        <v>139749.4</v>
      </c>
      <c r="E26" s="51">
        <v>2809.03</v>
      </c>
      <c r="F26" s="52" t="e">
        <f>'[4]Dodatok 3'!#REF!</f>
        <v>#REF!</v>
      </c>
      <c r="G26" s="53" t="e">
        <f t="shared" si="1"/>
        <v>#REF!</v>
      </c>
    </row>
    <row r="27" spans="1:16" s="59" customFormat="1" ht="22.5" customHeight="1">
      <c r="A27" s="48" t="s">
        <v>98</v>
      </c>
      <c r="B27" s="55" t="s">
        <v>89</v>
      </c>
      <c r="C27" s="66">
        <v>0</v>
      </c>
      <c r="D27" s="57">
        <v>0</v>
      </c>
      <c r="E27" s="58">
        <v>0</v>
      </c>
      <c r="F27" s="76"/>
      <c r="G27" s="76"/>
      <c r="N27" s="60"/>
      <c r="P27" s="60"/>
    </row>
    <row r="28" spans="1:5" ht="22.5" customHeight="1">
      <c r="A28" s="48" t="s">
        <v>90</v>
      </c>
      <c r="B28" s="55" t="s">
        <v>91</v>
      </c>
      <c r="C28" s="66">
        <v>0</v>
      </c>
      <c r="D28" s="57">
        <v>0</v>
      </c>
      <c r="E28" s="58">
        <v>0</v>
      </c>
    </row>
    <row r="29" spans="1:16" s="59" customFormat="1" ht="6.75" customHeight="1">
      <c r="A29" s="61"/>
      <c r="B29" s="62"/>
      <c r="C29" s="77"/>
      <c r="D29" s="64"/>
      <c r="E29" s="65"/>
      <c r="N29" s="60"/>
      <c r="P29" s="60"/>
    </row>
    <row r="30" spans="1:11" ht="11.25" customHeight="1">
      <c r="A30" s="96" t="s">
        <v>92</v>
      </c>
      <c r="B30" s="96"/>
      <c r="C30" s="96"/>
      <c r="D30" s="96"/>
      <c r="E30" s="96"/>
      <c r="G30" s="31"/>
      <c r="H30" s="32"/>
      <c r="I30" s="32"/>
      <c r="J30" s="31"/>
      <c r="K30" s="31"/>
    </row>
    <row r="31" spans="1:11" ht="11.25" customHeight="1">
      <c r="A31" s="96"/>
      <c r="B31" s="96"/>
      <c r="C31" s="96"/>
      <c r="D31" s="96"/>
      <c r="E31" s="96"/>
      <c r="G31" s="31"/>
      <c r="H31" s="32"/>
      <c r="I31" s="32"/>
      <c r="J31" s="31"/>
      <c r="K31" s="31"/>
    </row>
    <row r="32" spans="1:7" ht="40.5" customHeight="1">
      <c r="A32" s="97" t="s">
        <v>93</v>
      </c>
      <c r="B32" s="97"/>
      <c r="C32" s="97"/>
      <c r="D32" s="97" t="s">
        <v>94</v>
      </c>
      <c r="E32" s="97"/>
      <c r="F32" s="97"/>
      <c r="G32" s="97"/>
    </row>
    <row r="33" ht="11.25" customHeight="1">
      <c r="G33" s="31"/>
    </row>
    <row r="34" spans="1:7" ht="22.5" customHeight="1">
      <c r="A34" s="97" t="s">
        <v>95</v>
      </c>
      <c r="B34" s="97"/>
      <c r="C34" s="97"/>
      <c r="G34" s="31"/>
    </row>
  </sheetData>
  <sheetProtection selectLockedCells="1" selectUnlockedCells="1"/>
  <mergeCells count="4">
    <mergeCell ref="A30:E31"/>
    <mergeCell ref="A32:C32"/>
    <mergeCell ref="D32:G32"/>
    <mergeCell ref="A34:C34"/>
  </mergeCells>
  <printOptions/>
  <pageMargins left="0.6" right="0.32013888888888886" top="0.39375" bottom="0.39375000000000004" header="0.5118055555555555" footer="0.11805555555555555"/>
  <pageSetup horizontalDpi="300" verticalDpi="300" orientation="portrait" paperSize="9"/>
  <headerFooter alignWithMargins="0">
    <oddFooter>&amp;R&amp;6&amp;P/&amp;N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 Windows</cp:lastModifiedBy>
  <dcterms:modified xsi:type="dcterms:W3CDTF">2019-10-07T06:50:25Z</dcterms:modified>
  <cp:category/>
  <cp:version/>
  <cp:contentType/>
  <cp:contentStatus/>
</cp:coreProperties>
</file>