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1"/>
  </bookViews>
  <sheets>
    <sheet name="Титульний лист" sheetId="1" r:id="rId1"/>
    <sheet name="З-ПФ (зведена)" sheetId="2" r:id="rId2"/>
    <sheet name="Контроль 3ПФ" sheetId="3" r:id="rId3"/>
  </sheets>
  <definedNames/>
  <calcPr fullCalcOnLoad="1"/>
</workbook>
</file>

<file path=xl/sharedStrings.xml><?xml version="1.0" encoding="utf-8"?>
<sst xmlns="http://schemas.openxmlformats.org/spreadsheetml/2006/main" count="97" uniqueCount="76">
  <si>
    <t>Державне статистичне спостереження</t>
  </si>
  <si>
    <t>ЗВIТ ПРО НАДАННЯ ЦIЛЬОВОЇ ГРОШОВОЇ ДОПОМОГИ НЕПРАЦЕЗДАТНИМ ГРОМАДЯНАМ</t>
  </si>
  <si>
    <t>З МIНIМАЛЬНИМИ ДОХОДАМИ</t>
  </si>
  <si>
    <t>на 01.01.2020 р.</t>
  </si>
  <si>
    <t>Подають</t>
  </si>
  <si>
    <t>Терміни подання</t>
  </si>
  <si>
    <t>ФОРМА  N 3-ПФ
ЗАТВЕРДЖЕНО
Наказ Держкомстату
України
16.12.2002 р. N445</t>
  </si>
  <si>
    <t xml:space="preserve">Управлiння Пенсiйного фонду України у районах, мiстах i районах у мiстах України:
- головним управлiнням Пенсiйного фонду України в Автономнiй  Республiцi Крим, областях, мiстах Києвi та  Севастополi;
- районним, мiським вiддiлам  статистики.
</t>
  </si>
  <si>
    <t>10 числа після звітного періоду</t>
  </si>
  <si>
    <t xml:space="preserve">Головнi управлiння Пенсiйного фонду України в Автономнiй Республiцi Крим, областях, мiстах Києвi та Севастополi:
- Пенсiйному фонду України;
- Головному управлiнню статистики в Автономнiй Республiцi Крим, областях, мiстах Києвi та  Севастополi.
</t>
  </si>
  <si>
    <t>15 числа після звітного періоду</t>
  </si>
  <si>
    <t>Квартальна
Поштова</t>
  </si>
  <si>
    <t xml:space="preserve">Пенсiйний фонд України зведену iнформацiю по Українi та регiонах:
- Державному комiтету статистики України.
</t>
  </si>
  <si>
    <t>25 числа після звітного періоду</t>
  </si>
  <si>
    <t>Найменування органiзацiї - складача iнформацiї  Головне управління ПФУ в Чернігівській області</t>
  </si>
  <si>
    <t>Головне управління ПФУ в Чернігівській області</t>
  </si>
  <si>
    <t>Поштова адреса</t>
  </si>
  <si>
    <t>14005, м. Чернігів, вул. П’ятницька, буд. 83-а</t>
  </si>
  <si>
    <t>Код форми
документа
за ДКУД</t>
  </si>
  <si>
    <t>Коди організації - складача</t>
  </si>
  <si>
    <t>за
ЄДРПОУ</t>
  </si>
  <si>
    <t>Території
(КОАТУУ)</t>
  </si>
  <si>
    <t>виду
економічної
діяльності
(КВЕД)</t>
  </si>
  <si>
    <t>форми
власності
(КФВ)</t>
  </si>
  <si>
    <t>Організаційно -
правової форми
господарювання
(КОПФГ)</t>
  </si>
  <si>
    <t>міністерства, іншого
центрального органу,
якому підпорядкована
організація-складач
інформації (СПОДУ) *</t>
  </si>
  <si>
    <t>КС</t>
  </si>
  <si>
    <t>75.30.0</t>
  </si>
  <si>
    <t>Назва показників</t>
  </si>
  <si>
    <t>№
рядка</t>
  </si>
  <si>
    <t>всього
(осіб)</t>
  </si>
  <si>
    <t>у тому
числі, що
проживають
у сільській
місцевості</t>
  </si>
  <si>
    <t>Сума
призначеної
місячної
допомоги
(тис.грн.)
*</t>
  </si>
  <si>
    <t>Середній
розмір
допомоги
Гр3/Гр1
(грн.коп.)
**</t>
  </si>
  <si>
    <t>А</t>
  </si>
  <si>
    <t>Б</t>
  </si>
  <si>
    <t>Всього непрацездатних громадян,  яким призначена цiльова грошова допомога (рядки 2 + 8 + 11)</t>
  </si>
  <si>
    <t>010</t>
  </si>
  <si>
    <t xml:space="preserve"> у тому числi:</t>
  </si>
  <si>
    <t xml:space="preserve">   </t>
  </si>
  <si>
    <t>1. Пенсiонерам, якi одержують пенсiю згiдно iз Законом України "Про пенсiйне забезпечення" (рядки 3+4+5+6)</t>
  </si>
  <si>
    <t>020</t>
  </si>
  <si>
    <t xml:space="preserve"> iз них:</t>
  </si>
  <si>
    <t xml:space="preserve">   - за iнвалiднiстю</t>
  </si>
  <si>
    <t>030</t>
  </si>
  <si>
    <t xml:space="preserve">   - у разi втрати годувальника</t>
  </si>
  <si>
    <t>040</t>
  </si>
  <si>
    <t xml:space="preserve">   - за вислугу рокiв</t>
  </si>
  <si>
    <t>050</t>
  </si>
  <si>
    <t xml:space="preserve">   - пенсiонери, якi одержують соцiальну пенсiю</t>
  </si>
  <si>
    <t>060</t>
  </si>
  <si>
    <t>в тому числi iнвалiди</t>
  </si>
  <si>
    <t>070</t>
  </si>
  <si>
    <t>2. Пенсiонери, якi одержують пенсiю згiдно iз Законом України "Про пенсiйне забезпечення вiйськовослужбовцiв та осiб начальницького i рядового складу органiв внутрiшнiх справ"  (рядки  09+10)</t>
  </si>
  <si>
    <t>080</t>
  </si>
  <si>
    <t>090</t>
  </si>
  <si>
    <t>100</t>
  </si>
  <si>
    <t>3. Пенсiонери, якi одержують пенсiю згiдно з iншими законами України</t>
  </si>
  <si>
    <t>110</t>
  </si>
  <si>
    <t xml:space="preserve"> - пенсiонери, якi отримують цiльову грошову допомогу на прожиття згiдно Закону України "Про полiпшення матерiального становища iнвалiдiв вiйни"</t>
  </si>
  <si>
    <t>120</t>
  </si>
  <si>
    <t>iз загального числа непрацездатних громадян,  яким призначена цiльова грошова допомога , (рядок 1 ) - самотнi пенсiонери</t>
  </si>
  <si>
    <t>130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</si>
  <si>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</si>
  <si>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Виконавець ____________________
(прізвище, номер телефону)</t>
  </si>
  <si>
    <t>Керівник _________________________________
(підпис) (прізвище, ініціали)</t>
  </si>
  <si>
    <t>Виконавець Ірина Касьян 77-77-09  
(прізвище, номер телефону)</t>
  </si>
  <si>
    <t>Керівник ________________Н. БІЛОЗУБ
(підпис) (прізвище, ініціали)</t>
  </si>
  <si>
    <t>"10" січня 2020  р.</t>
  </si>
  <si>
    <t>Контролі:</t>
  </si>
  <si>
    <t>Кількість</t>
  </si>
  <si>
    <t>=</t>
  </si>
  <si>
    <t>030+040+050+060</t>
  </si>
  <si>
    <t>090+100</t>
  </si>
  <si>
    <t>020+080+110</t>
  </si>
  <si>
    <t>Сума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</si>
</sst>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</numFmts>
  <fonts count="9">
    <font>
      <sz val="10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>
      <alignment/>
      <protection locked="0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15" applyNumberFormat="1" applyFill="1" applyBorder="1" applyAlignment="1">
      <alignment horizontal="center" vertical="center"/>
      <protection locked="0"/>
    </xf>
    <xf numFmtId="0" fontId="1" fillId="0" borderId="0" xfId="15" applyNumberFormat="1" applyFill="1" applyBorder="1">
      <alignment/>
      <protection locked="0"/>
    </xf>
    <xf numFmtId="0" fontId="1" fillId="0" borderId="1" xfId="15" applyNumberFormat="1" applyFont="1" applyFill="1" applyBorder="1" applyAlignment="1">
      <alignment horizontal="center" vertical="center"/>
      <protection locked="0"/>
    </xf>
    <xf numFmtId="0" fontId="1" fillId="0" borderId="1" xfId="15" applyNumberFormat="1" applyFont="1" applyFill="1" applyBorder="1" applyAlignment="1">
      <alignment horizontal="center" vertical="center" wrapText="1"/>
      <protection locked="0"/>
    </xf>
    <xf numFmtId="0" fontId="1" fillId="0" borderId="0" xfId="15" applyNumberFormat="1" applyFont="1" applyFill="1" applyBorder="1" applyAlignment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indent="1"/>
    </xf>
    <xf numFmtId="0" fontId="1" fillId="0" borderId="0" xfId="15" applyNumberFormat="1" applyFill="1" applyBorder="1" applyAlignment="1">
      <alignment horizontal="center" vertical="top"/>
      <protection locked="0"/>
    </xf>
    <xf numFmtId="0" fontId="1" fillId="0" borderId="0" xfId="15" applyNumberFormat="1" applyFill="1" applyBorder="1" applyAlignment="1">
      <alignment horizontal="center" vertical="top" wrapText="1"/>
      <protection locked="0"/>
    </xf>
    <xf numFmtId="0" fontId="1" fillId="0" borderId="1" xfId="15" applyNumberFormat="1" applyFont="1" applyFill="1" applyBorder="1" applyAlignment="1">
      <alignment horizontal="center" vertical="top"/>
      <protection locked="0"/>
    </xf>
    <xf numFmtId="0" fontId="1" fillId="0" borderId="1" xfId="15" applyNumberFormat="1" applyFont="1" applyFill="1" applyBorder="1" applyAlignment="1">
      <alignment horizontal="center" vertical="top" wrapText="1"/>
      <protection locked="0"/>
    </xf>
    <xf numFmtId="0" fontId="5" fillId="0" borderId="1" xfId="15" applyNumberFormat="1" applyFont="1" applyFill="1" applyBorder="1" applyAlignment="1">
      <alignment horizontal="left" wrapText="1"/>
      <protection locked="0"/>
    </xf>
    <xf numFmtId="0" fontId="6" fillId="0" borderId="1" xfId="15" applyNumberFormat="1" applyFont="1" applyFill="1" applyBorder="1" applyAlignment="1">
      <alignment horizontal="center" wrapText="1"/>
      <protection locked="0"/>
    </xf>
    <xf numFmtId="1" fontId="7" fillId="0" borderId="1" xfId="15" applyNumberFormat="1" applyFont="1" applyFill="1" applyBorder="1" applyAlignment="1">
      <alignment horizontal="right" wrapText="1"/>
      <protection locked="0"/>
    </xf>
    <xf numFmtId="164" fontId="7" fillId="0" borderId="1" xfId="15" applyNumberFormat="1" applyFont="1" applyFill="1" applyBorder="1" applyAlignment="1">
      <alignment horizontal="right" wrapText="1"/>
      <protection locked="0"/>
    </xf>
    <xf numFmtId="2" fontId="7" fillId="0" borderId="1" xfId="15" applyNumberFormat="1" applyFont="1" applyFill="1" applyBorder="1" applyAlignment="1">
      <alignment horizontal="right" wrapText="1"/>
      <protection locked="0"/>
    </xf>
    <xf numFmtId="0" fontId="8" fillId="0" borderId="0" xfId="15" applyNumberFormat="1" applyFont="1" applyFill="1" applyBorder="1">
      <alignment/>
      <protection locked="0"/>
    </xf>
    <xf numFmtId="1" fontId="1" fillId="0" borderId="1" xfId="15" applyNumberFormat="1" applyFill="1" applyBorder="1" applyAlignment="1">
      <alignment horizontal="right"/>
      <protection locked="0"/>
    </xf>
    <xf numFmtId="164" fontId="1" fillId="0" borderId="1" xfId="15" applyNumberFormat="1" applyFill="1" applyBorder="1" applyAlignment="1">
      <alignment horizontal="right"/>
      <protection locked="0"/>
    </xf>
    <xf numFmtId="2" fontId="1" fillId="0" borderId="1" xfId="15" applyNumberFormat="1" applyFill="1" applyBorder="1" applyAlignment="1">
      <alignment horizontal="right"/>
      <protection locked="0"/>
    </xf>
    <xf numFmtId="1" fontId="7" fillId="0" borderId="1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0" fontId="1" fillId="0" borderId="0" xfId="15" applyNumberFormat="1" applyFont="1" applyFill="1" applyBorder="1" applyAlignment="1">
      <alignment horizontal="center" vertical="center"/>
      <protection locked="0"/>
    </xf>
    <xf numFmtId="0" fontId="1" fillId="0" borderId="0" xfId="15" applyFont="1" applyAlignment="1">
      <alignment horizontal="center" vertical="center"/>
      <protection locked="0"/>
    </xf>
    <xf numFmtId="0" fontId="1" fillId="0" borderId="1" xfId="15" applyNumberFormat="1" applyFont="1" applyFill="1" applyBorder="1" applyAlignment="1">
      <alignment horizontal="center" vertical="center"/>
      <protection locked="0"/>
    </xf>
    <xf numFmtId="0" fontId="1" fillId="0" borderId="0" xfId="15" applyNumberFormat="1" applyFont="1" applyFill="1" applyBorder="1" applyAlignment="1">
      <alignment horizontal="center" vertical="center" wrapText="1"/>
      <protection locked="0"/>
    </xf>
    <xf numFmtId="0" fontId="1" fillId="0" borderId="1" xfId="15" applyNumberFormat="1" applyFont="1" applyFill="1" applyBorder="1" applyAlignment="1">
      <alignment horizontal="left" vertical="center" wrapText="1"/>
      <protection locked="0"/>
    </xf>
    <xf numFmtId="0" fontId="1" fillId="0" borderId="1" xfId="15" applyNumberFormat="1" applyFont="1" applyFill="1" applyBorder="1" applyAlignment="1">
      <alignment horizontal="left" vertical="center"/>
      <protection locked="0"/>
    </xf>
    <xf numFmtId="0" fontId="0" fillId="0" borderId="1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5" fillId="0" borderId="0" xfId="15" applyNumberFormat="1" applyFont="1" applyFill="1" applyBorder="1" applyAlignment="1">
      <alignment horizontal="left" wrapText="1"/>
      <protection locked="0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/>
    </xf>
  </cellXfs>
  <cellStyles count="7">
    <cellStyle name="Normal" xfId="0"/>
    <cellStyle name="Normal" xfId="15"/>
    <cellStyle name="Currency" xfId="16"/>
    <cellStyle name="Currency [0]" xfId="17"/>
    <cellStyle name="Percent" xfId="18"/>
    <cellStyle name="Comma" xfId="19"/>
    <cellStyle name="Comma [0]" xfId="20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4" sqref="B4:N4"/>
    </sheetView>
  </sheetViews>
  <sheetFormatPr defaultColWidth="9.140625" defaultRowHeight="12.75"/>
  <cols>
    <col min="1" max="1" width="3.57421875" style="0" customWidth="1"/>
    <col min="2" max="8" width="10.7109375" style="0" customWidth="1"/>
    <col min="9" max="9" width="10.57421875" style="0" customWidth="1"/>
    <col min="10" max="15" width="10.7109375" style="0" customWidth="1"/>
    <col min="16" max="16384" width="11.57421875" style="0" customWidth="1"/>
  </cols>
  <sheetData>
    <row r="1" spans="1:15" ht="19.5" customHeight="1">
      <c r="A1" s="1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"/>
    </row>
    <row r="2" spans="1:15" ht="18.75" customHeight="1">
      <c r="A2" s="1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"/>
    </row>
    <row r="3" spans="1:15" ht="17.25" customHeight="1">
      <c r="A3" s="1"/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"/>
    </row>
    <row r="4" spans="1:15" ht="17.25" customHeight="1">
      <c r="A4" s="1"/>
      <c r="B4" s="28" t="s">
        <v>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</row>
    <row r="5" spans="1:15" ht="25.5" customHeight="1">
      <c r="A5" s="2"/>
      <c r="B5" s="29" t="s">
        <v>4</v>
      </c>
      <c r="C5" s="29"/>
      <c r="D5" s="29"/>
      <c r="E5" s="29"/>
      <c r="F5" s="29"/>
      <c r="G5" s="29"/>
      <c r="H5" s="29"/>
      <c r="I5" s="4" t="s">
        <v>5</v>
      </c>
      <c r="J5" s="2"/>
      <c r="K5" s="2"/>
      <c r="L5" s="30" t="s">
        <v>6</v>
      </c>
      <c r="M5" s="30"/>
      <c r="N5" s="30"/>
      <c r="O5" s="2"/>
    </row>
    <row r="6" spans="1:15" ht="84.75" customHeight="1">
      <c r="A6" s="2"/>
      <c r="B6" s="31" t="s">
        <v>7</v>
      </c>
      <c r="C6" s="31"/>
      <c r="D6" s="31"/>
      <c r="E6" s="31"/>
      <c r="F6" s="31"/>
      <c r="G6" s="31"/>
      <c r="H6" s="31"/>
      <c r="I6" s="4" t="s">
        <v>8</v>
      </c>
      <c r="J6" s="2"/>
      <c r="K6" s="2"/>
      <c r="L6" s="30"/>
      <c r="M6" s="30"/>
      <c r="N6" s="30"/>
      <c r="O6" s="2"/>
    </row>
    <row r="7" spans="1:15" ht="86.25" customHeight="1">
      <c r="A7" s="2"/>
      <c r="B7" s="31" t="s">
        <v>9</v>
      </c>
      <c r="C7" s="31"/>
      <c r="D7" s="31"/>
      <c r="E7" s="31"/>
      <c r="F7" s="31"/>
      <c r="G7" s="31"/>
      <c r="H7" s="31"/>
      <c r="I7" s="4" t="s">
        <v>10</v>
      </c>
      <c r="J7" s="2"/>
      <c r="K7" s="2"/>
      <c r="L7" s="30" t="s">
        <v>11</v>
      </c>
      <c r="M7" s="30"/>
      <c r="N7" s="30"/>
      <c r="O7" s="2"/>
    </row>
    <row r="8" spans="1:15" ht="63" customHeight="1">
      <c r="A8" s="2"/>
      <c r="B8" s="31" t="s">
        <v>12</v>
      </c>
      <c r="C8" s="31"/>
      <c r="D8" s="31"/>
      <c r="E8" s="31"/>
      <c r="F8" s="31"/>
      <c r="G8" s="31"/>
      <c r="H8" s="31"/>
      <c r="I8" s="4" t="s">
        <v>13</v>
      </c>
      <c r="J8" s="2"/>
      <c r="K8" s="2"/>
      <c r="L8" s="2"/>
      <c r="M8" s="2"/>
      <c r="N8" s="2"/>
      <c r="O8" s="2"/>
    </row>
    <row r="9" spans="1:15" ht="21.75" customHeight="1">
      <c r="A9" s="2"/>
      <c r="B9" s="32" t="s">
        <v>14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"/>
    </row>
    <row r="10" spans="1:14" ht="21.75" customHeight="1">
      <c r="A10" s="2"/>
      <c r="B10" s="33" t="s">
        <v>15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21.75" customHeight="1">
      <c r="A11" s="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5" ht="21.75" customHeight="1">
      <c r="A12" s="2"/>
      <c r="B12" s="33" t="s">
        <v>16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2"/>
    </row>
    <row r="13" spans="1:14" ht="21.75" customHeight="1">
      <c r="A13" s="2"/>
      <c r="B13" s="33" t="s">
        <v>17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21.75" customHeight="1">
      <c r="A14" s="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5" ht="21.75" customHeight="1">
      <c r="A15" s="2"/>
      <c r="B15" s="34" t="s">
        <v>18</v>
      </c>
      <c r="C15" s="34"/>
      <c r="D15" s="35" t="s">
        <v>19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"/>
    </row>
    <row r="16" spans="1:15" ht="34.5" customHeight="1">
      <c r="A16" s="2"/>
      <c r="B16" s="34"/>
      <c r="C16" s="34"/>
      <c r="D16" s="36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/>
      <c r="J16" s="36" t="s">
        <v>25</v>
      </c>
      <c r="K16" s="36"/>
      <c r="L16" s="36"/>
      <c r="M16" s="37"/>
      <c r="N16" s="35" t="s">
        <v>26</v>
      </c>
      <c r="O16" s="2"/>
    </row>
    <row r="17" spans="1:15" ht="34.5" customHeight="1">
      <c r="A17" s="2"/>
      <c r="B17" s="34"/>
      <c r="C17" s="34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35"/>
      <c r="O17" s="2"/>
    </row>
    <row r="18" spans="1:15" ht="21.75" customHeight="1">
      <c r="A18" s="2"/>
      <c r="B18" s="38">
        <v>1</v>
      </c>
      <c r="C18" s="38"/>
      <c r="D18" s="6">
        <v>2</v>
      </c>
      <c r="E18" s="6">
        <v>3</v>
      </c>
      <c r="F18" s="6">
        <v>4</v>
      </c>
      <c r="G18" s="6">
        <v>5</v>
      </c>
      <c r="H18" s="38">
        <v>6</v>
      </c>
      <c r="I18" s="38"/>
      <c r="J18" s="38">
        <v>7</v>
      </c>
      <c r="K18" s="38"/>
      <c r="L18" s="38"/>
      <c r="M18" s="6">
        <v>8</v>
      </c>
      <c r="N18" s="6">
        <v>9</v>
      </c>
      <c r="O18" s="2"/>
    </row>
    <row r="19" spans="1:15" ht="21.75" customHeight="1">
      <c r="A19" s="2"/>
      <c r="B19" s="7"/>
      <c r="C19" s="7">
        <v>231390940</v>
      </c>
      <c r="D19" s="7" t="s">
        <v>27</v>
      </c>
      <c r="E19" s="7"/>
      <c r="F19" s="8">
        <v>31</v>
      </c>
      <c r="G19" s="8">
        <v>420</v>
      </c>
      <c r="H19" s="7"/>
      <c r="I19" s="7">
        <v>2784</v>
      </c>
      <c r="J19" s="9"/>
      <c r="K19" s="9"/>
      <c r="L19" s="10"/>
      <c r="M19" s="10"/>
      <c r="N19" s="11"/>
      <c r="O19" s="2"/>
    </row>
  </sheetData>
  <sheetProtection selectLockedCells="1" selectUnlockedCells="1"/>
  <mergeCells count="29">
    <mergeCell ref="J16:L17"/>
    <mergeCell ref="M16:M17"/>
    <mergeCell ref="N16:N17"/>
    <mergeCell ref="B18:C18"/>
    <mergeCell ref="H18:I18"/>
    <mergeCell ref="J18:L18"/>
    <mergeCell ref="B12:N12"/>
    <mergeCell ref="B13:N13"/>
    <mergeCell ref="B14:N14"/>
    <mergeCell ref="B15:C17"/>
    <mergeCell ref="D15:N15"/>
    <mergeCell ref="D16:D17"/>
    <mergeCell ref="E16:E17"/>
    <mergeCell ref="F16:F17"/>
    <mergeCell ref="G16:G17"/>
    <mergeCell ref="H16:I17"/>
    <mergeCell ref="B8:H8"/>
    <mergeCell ref="B9:N9"/>
    <mergeCell ref="B10:N10"/>
    <mergeCell ref="B11:N11"/>
    <mergeCell ref="B5:H5"/>
    <mergeCell ref="L5:N6"/>
    <mergeCell ref="B6:H6"/>
    <mergeCell ref="B7:H7"/>
    <mergeCell ref="L7:N7"/>
    <mergeCell ref="B1:N1"/>
    <mergeCell ref="B2:N2"/>
    <mergeCell ref="B3:N3"/>
    <mergeCell ref="B4:N4"/>
  </mergeCells>
  <printOptions/>
  <pageMargins left="0.7875" right="0.39375" top="0.7875" bottom="0.7875" header="0.5118055555555555" footer="0.5118055555555555"/>
  <pageSetup firstPageNumber="1" useFirstPageNumber="1" horizontalDpi="300" verticalDpi="3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3.421875" style="0" customWidth="1"/>
    <col min="2" max="2" width="25.28125" style="0" customWidth="1"/>
    <col min="3" max="3" width="6.28125" style="0" customWidth="1"/>
    <col min="4" max="4" width="9.8515625" style="0" customWidth="1"/>
    <col min="5" max="5" width="11.7109375" style="0" customWidth="1"/>
    <col min="6" max="6" width="12.28125" style="0" customWidth="1"/>
    <col min="7" max="7" width="11.140625" style="0" customWidth="1"/>
    <col min="8" max="8" width="10.7109375" style="0" customWidth="1"/>
    <col min="9" max="16384" width="11.57421875" style="0" customWidth="1"/>
  </cols>
  <sheetData>
    <row r="1" spans="1:8" ht="12.75" customHeight="1">
      <c r="A1" s="2"/>
      <c r="B1" s="12"/>
      <c r="C1" s="13"/>
      <c r="D1" s="13"/>
      <c r="E1" s="13"/>
      <c r="F1" s="13"/>
      <c r="G1" s="13"/>
      <c r="H1" s="2"/>
    </row>
    <row r="2" spans="1:8" ht="78" customHeight="1">
      <c r="A2" s="2"/>
      <c r="B2" s="14" t="s">
        <v>28</v>
      </c>
      <c r="C2" s="15" t="s">
        <v>29</v>
      </c>
      <c r="D2" s="15" t="s">
        <v>30</v>
      </c>
      <c r="E2" s="15" t="s">
        <v>31</v>
      </c>
      <c r="F2" s="15" t="s">
        <v>32</v>
      </c>
      <c r="G2" s="15" t="s">
        <v>33</v>
      </c>
      <c r="H2" s="2"/>
    </row>
    <row r="3" spans="1:8" ht="12.75">
      <c r="A3" s="2"/>
      <c r="B3" s="3" t="s">
        <v>34</v>
      </c>
      <c r="C3" s="3" t="s">
        <v>35</v>
      </c>
      <c r="D3" s="3">
        <v>1</v>
      </c>
      <c r="E3" s="3">
        <v>2</v>
      </c>
      <c r="F3" s="3">
        <v>3</v>
      </c>
      <c r="G3" s="3">
        <v>4</v>
      </c>
      <c r="H3" s="2"/>
    </row>
    <row r="4" spans="1:8" ht="34.5" customHeight="1">
      <c r="A4" s="2"/>
      <c r="B4" s="16" t="s">
        <v>36</v>
      </c>
      <c r="C4" s="17" t="s">
        <v>37</v>
      </c>
      <c r="D4" s="18">
        <f>D6+D13+D17</f>
        <v>9629</v>
      </c>
      <c r="E4" s="18">
        <f>E6+E13+E17</f>
        <v>4514</v>
      </c>
      <c r="F4" s="19">
        <f>F6+F13+F17</f>
        <v>436.94</v>
      </c>
      <c r="G4" s="20">
        <v>45.37</v>
      </c>
      <c r="H4" s="2"/>
    </row>
    <row r="5" spans="1:8" ht="23.25" customHeight="1">
      <c r="A5" s="2"/>
      <c r="B5" s="16" t="s">
        <v>38</v>
      </c>
      <c r="C5" s="17" t="s">
        <v>39</v>
      </c>
      <c r="D5" s="18"/>
      <c r="E5" s="18"/>
      <c r="F5" s="19"/>
      <c r="G5" s="20"/>
      <c r="H5" s="2"/>
    </row>
    <row r="6" spans="1:8" ht="48.75" customHeight="1">
      <c r="A6" s="2"/>
      <c r="B6" s="16" t="s">
        <v>40</v>
      </c>
      <c r="C6" s="17" t="s">
        <v>41</v>
      </c>
      <c r="D6" s="18">
        <f>D8+D9+D10+D11</f>
        <v>1917</v>
      </c>
      <c r="E6" s="18">
        <f>E8+E9+E10+E11</f>
        <v>929</v>
      </c>
      <c r="F6" s="19">
        <f>F8+F9+F10+F11</f>
        <v>76.69999999999999</v>
      </c>
      <c r="G6" s="20">
        <v>40.01</v>
      </c>
      <c r="H6" s="2"/>
    </row>
    <row r="7" spans="1:8" ht="23.25" customHeight="1">
      <c r="A7" s="2"/>
      <c r="B7" s="16" t="s">
        <v>42</v>
      </c>
      <c r="C7" s="17" t="s">
        <v>39</v>
      </c>
      <c r="D7" s="18"/>
      <c r="E7" s="18"/>
      <c r="F7" s="19"/>
      <c r="G7" s="20"/>
      <c r="H7" s="2"/>
    </row>
    <row r="8" spans="1:8" ht="23.25" customHeight="1">
      <c r="A8" s="2"/>
      <c r="B8" s="16" t="s">
        <v>43</v>
      </c>
      <c r="C8" s="17" t="s">
        <v>44</v>
      </c>
      <c r="D8" s="18">
        <v>30</v>
      </c>
      <c r="E8" s="18">
        <v>13</v>
      </c>
      <c r="F8" s="19">
        <v>1.1</v>
      </c>
      <c r="G8" s="20">
        <v>36.67</v>
      </c>
      <c r="H8" s="21"/>
    </row>
    <row r="9" spans="1:8" ht="23.25" customHeight="1">
      <c r="A9" s="2"/>
      <c r="B9" s="16" t="s">
        <v>45</v>
      </c>
      <c r="C9" s="17" t="s">
        <v>46</v>
      </c>
      <c r="D9" s="18">
        <v>1</v>
      </c>
      <c r="E9" s="18">
        <v>0</v>
      </c>
      <c r="F9" s="19">
        <v>0</v>
      </c>
      <c r="G9" s="20">
        <v>43</v>
      </c>
      <c r="H9" s="2"/>
    </row>
    <row r="10" spans="1:8" ht="23.25" customHeight="1">
      <c r="A10" s="2"/>
      <c r="B10" s="16" t="s">
        <v>47</v>
      </c>
      <c r="C10" s="17" t="s">
        <v>48</v>
      </c>
      <c r="D10" s="18">
        <v>0</v>
      </c>
      <c r="E10" s="18">
        <v>0</v>
      </c>
      <c r="F10" s="19">
        <v>0</v>
      </c>
      <c r="G10" s="20">
        <v>0</v>
      </c>
      <c r="H10" s="2"/>
    </row>
    <row r="11" spans="1:8" ht="26.25" customHeight="1">
      <c r="A11" s="2"/>
      <c r="B11" s="16" t="s">
        <v>49</v>
      </c>
      <c r="C11" s="17" t="s">
        <v>50</v>
      </c>
      <c r="D11" s="18">
        <v>1886</v>
      </c>
      <c r="E11" s="18">
        <v>916</v>
      </c>
      <c r="F11" s="19">
        <v>75.6</v>
      </c>
      <c r="G11" s="20">
        <v>40.08</v>
      </c>
      <c r="H11" s="2"/>
    </row>
    <row r="12" spans="1:8" ht="24" customHeight="1">
      <c r="A12" s="2"/>
      <c r="B12" s="16" t="s">
        <v>51</v>
      </c>
      <c r="C12" s="17" t="s">
        <v>52</v>
      </c>
      <c r="D12" s="18">
        <v>1866</v>
      </c>
      <c r="E12" s="18">
        <v>907</v>
      </c>
      <c r="F12" s="19">
        <v>75.1</v>
      </c>
      <c r="G12" s="20">
        <v>40.25</v>
      </c>
      <c r="H12" s="2"/>
    </row>
    <row r="13" spans="1:8" ht="96">
      <c r="A13" s="2"/>
      <c r="B13" s="16" t="s">
        <v>53</v>
      </c>
      <c r="C13" s="17" t="s">
        <v>54</v>
      </c>
      <c r="D13" s="18">
        <f>D15+D16</f>
        <v>1583</v>
      </c>
      <c r="E13" s="18">
        <f>E15+E16</f>
        <v>664</v>
      </c>
      <c r="F13" s="19">
        <f>F15+F16</f>
        <v>83.3</v>
      </c>
      <c r="G13" s="20">
        <v>52.62</v>
      </c>
      <c r="H13" s="2"/>
    </row>
    <row r="14" spans="1:8" ht="23.25" customHeight="1">
      <c r="A14" s="2"/>
      <c r="B14" s="16" t="s">
        <v>42</v>
      </c>
      <c r="C14" s="17" t="s">
        <v>39</v>
      </c>
      <c r="D14" s="22"/>
      <c r="E14" s="22"/>
      <c r="F14" s="23"/>
      <c r="G14" s="24"/>
      <c r="H14" s="2"/>
    </row>
    <row r="15" spans="1:8" ht="23.25" customHeight="1">
      <c r="A15" s="2"/>
      <c r="B15" s="16" t="s">
        <v>43</v>
      </c>
      <c r="C15" s="17" t="s">
        <v>55</v>
      </c>
      <c r="D15" s="18">
        <v>1563</v>
      </c>
      <c r="E15" s="18">
        <v>653</v>
      </c>
      <c r="F15" s="19">
        <v>82.2</v>
      </c>
      <c r="G15" s="20">
        <v>52.59</v>
      </c>
      <c r="H15" s="2"/>
    </row>
    <row r="16" spans="1:8" ht="23.25" customHeight="1">
      <c r="A16" s="2"/>
      <c r="B16" s="16" t="s">
        <v>45</v>
      </c>
      <c r="C16" s="17" t="s">
        <v>56</v>
      </c>
      <c r="D16" s="18">
        <v>20</v>
      </c>
      <c r="E16" s="18">
        <v>11</v>
      </c>
      <c r="F16" s="19">
        <v>1.1</v>
      </c>
      <c r="G16" s="20">
        <v>55</v>
      </c>
      <c r="H16" s="2"/>
    </row>
    <row r="17" spans="1:8" ht="38.25" customHeight="1">
      <c r="A17" s="2"/>
      <c r="B17" s="16" t="s">
        <v>57</v>
      </c>
      <c r="C17" s="17" t="s">
        <v>58</v>
      </c>
      <c r="D17" s="18">
        <v>6129</v>
      </c>
      <c r="E17" s="18">
        <v>2921</v>
      </c>
      <c r="F17" s="19">
        <v>276.94</v>
      </c>
      <c r="G17" s="20">
        <v>45.18</v>
      </c>
      <c r="H17" s="2"/>
    </row>
    <row r="18" spans="1:8" ht="23.25" customHeight="1">
      <c r="A18" s="2"/>
      <c r="B18" s="16" t="s">
        <v>42</v>
      </c>
      <c r="C18" s="17" t="s">
        <v>39</v>
      </c>
      <c r="D18" s="18"/>
      <c r="E18" s="18"/>
      <c r="F18" s="19"/>
      <c r="G18" s="20"/>
      <c r="H18" s="2"/>
    </row>
    <row r="19" spans="1:8" ht="60">
      <c r="A19" s="2"/>
      <c r="B19" s="16" t="s">
        <v>59</v>
      </c>
      <c r="C19" s="17" t="s">
        <v>60</v>
      </c>
      <c r="D19" s="18">
        <v>3813</v>
      </c>
      <c r="E19" s="18">
        <v>1589</v>
      </c>
      <c r="F19" s="19">
        <v>177.1</v>
      </c>
      <c r="G19" s="20">
        <v>46.44</v>
      </c>
      <c r="H19" s="2"/>
    </row>
    <row r="20" spans="1:8" ht="60">
      <c r="A20" s="2"/>
      <c r="B20" s="16" t="s">
        <v>61</v>
      </c>
      <c r="C20" s="17" t="s">
        <v>62</v>
      </c>
      <c r="D20" s="18">
        <v>272</v>
      </c>
      <c r="E20" s="18">
        <v>143</v>
      </c>
      <c r="F20" s="19">
        <v>17.1</v>
      </c>
      <c r="G20" s="20">
        <v>62.87</v>
      </c>
      <c r="H20" s="2"/>
    </row>
    <row r="21" spans="1:8" ht="33" customHeight="1">
      <c r="A21" s="2"/>
      <c r="B21" s="39" t="s">
        <v>63</v>
      </c>
      <c r="C21" s="39"/>
      <c r="D21" s="39"/>
      <c r="E21" s="39"/>
      <c r="F21" s="39"/>
      <c r="G21" s="39"/>
      <c r="H21" s="2"/>
    </row>
    <row r="22" spans="1:8" ht="14.25" customHeight="1">
      <c r="A22" s="2"/>
      <c r="B22" s="39" t="s">
        <v>64</v>
      </c>
      <c r="C22" s="39"/>
      <c r="D22" s="39" t="s">
        <v>65</v>
      </c>
      <c r="E22" s="39"/>
      <c r="F22" s="39"/>
      <c r="G22" s="39"/>
      <c r="H22" s="2"/>
    </row>
    <row r="23" spans="1:8" ht="25.5" customHeight="1">
      <c r="A23" s="2"/>
      <c r="B23" s="40" t="s">
        <v>66</v>
      </c>
      <c r="C23" s="40"/>
      <c r="D23" s="40" t="s">
        <v>67</v>
      </c>
      <c r="E23" s="40"/>
      <c r="F23" s="40"/>
      <c r="G23" s="40"/>
      <c r="H23" s="2"/>
    </row>
    <row r="25" spans="2:3" ht="12.75">
      <c r="B25" s="41" t="s">
        <v>68</v>
      </c>
      <c r="C25" s="41"/>
    </row>
  </sheetData>
  <sheetProtection selectLockedCells="1" selectUnlockedCells="1"/>
  <mergeCells count="4">
    <mergeCell ref="B21:G22"/>
    <mergeCell ref="B23:C23"/>
    <mergeCell ref="D23:G23"/>
    <mergeCell ref="B25:C25"/>
  </mergeCells>
  <printOptions/>
  <pageMargins left="0.7875" right="0.39375" top="0.7875" bottom="0.7875" header="0.5118055555555555" footer="0.5118055555555555"/>
  <pageSetup horizontalDpi="300" verticalDpi="3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C5" sqref="C5"/>
    </sheetView>
  </sheetViews>
  <sheetFormatPr defaultColWidth="9.140625" defaultRowHeight="12.75"/>
  <cols>
    <col min="1" max="3" width="10.7109375" style="0" customWidth="1"/>
    <col min="4" max="4" width="4.00390625" style="0" customWidth="1"/>
    <col min="5" max="5" width="17.28125" style="0" customWidth="1"/>
    <col min="6" max="7" width="10.7109375" style="0" customWidth="1"/>
    <col min="8" max="16384" width="11.57421875" style="0" customWidth="1"/>
  </cols>
  <sheetData>
    <row r="1" spans="1:7" ht="30" customHeight="1">
      <c r="A1" s="2"/>
      <c r="B1" s="5" t="s">
        <v>69</v>
      </c>
      <c r="C1" s="2"/>
      <c r="D1" s="2"/>
      <c r="E1" s="2"/>
      <c r="F1" s="2"/>
      <c r="G1" s="2"/>
    </row>
    <row r="2" spans="1:7" ht="12.75">
      <c r="A2" s="2"/>
      <c r="B2" s="5" t="s">
        <v>70</v>
      </c>
      <c r="C2" s="2"/>
      <c r="D2" s="2"/>
      <c r="E2" s="2"/>
      <c r="F2" s="2"/>
      <c r="G2" s="2"/>
    </row>
    <row r="3" spans="1:7" ht="12" customHeight="1">
      <c r="A3" s="2"/>
      <c r="B3" s="17" t="s">
        <v>41</v>
      </c>
      <c r="C3" s="18">
        <f>'З-ПФ (зведена)'!D6</f>
        <v>1917</v>
      </c>
      <c r="D3" s="2" t="s">
        <v>71</v>
      </c>
      <c r="E3" s="2" t="s">
        <v>72</v>
      </c>
      <c r="F3" s="18">
        <f>'З-ПФ (зведена)'!D8+'З-ПФ (зведена)'!D9+'З-ПФ (зведена)'!D10+'З-ПФ (зведена)'!D11</f>
        <v>1917</v>
      </c>
      <c r="G3" s="2" t="str">
        <f>IF(F7=C7,"+","-")</f>
        <v>+</v>
      </c>
    </row>
    <row r="4" spans="1:7" ht="12" customHeight="1">
      <c r="A4" s="2"/>
      <c r="B4" s="17" t="s">
        <v>54</v>
      </c>
      <c r="C4" s="25">
        <f>'З-ПФ (зведена)'!D13</f>
        <v>1583</v>
      </c>
      <c r="D4" s="2" t="s">
        <v>71</v>
      </c>
      <c r="E4" s="2" t="s">
        <v>73</v>
      </c>
      <c r="F4" s="18">
        <f>'З-ПФ (зведена)'!D15+'З-ПФ (зведена)'!D16</f>
        <v>1583</v>
      </c>
      <c r="G4" s="2" t="str">
        <f>IF(F8=C8,"+","-")</f>
        <v>+</v>
      </c>
    </row>
    <row r="5" spans="1:7" ht="12" customHeight="1">
      <c r="A5" s="2"/>
      <c r="B5" s="17" t="s">
        <v>37</v>
      </c>
      <c r="C5" s="25">
        <f>'З-ПФ (зведена)'!D4</f>
        <v>9629</v>
      </c>
      <c r="D5" s="2" t="s">
        <v>71</v>
      </c>
      <c r="E5" s="2" t="s">
        <v>74</v>
      </c>
      <c r="F5" s="18">
        <f>'З-ПФ (зведена)'!D6+'З-ПФ (зведена)'!D13+'З-ПФ (зведена)'!D17</f>
        <v>9629</v>
      </c>
      <c r="G5" s="2" t="str">
        <f>IF(F9=C9,"+","-")</f>
        <v>+</v>
      </c>
    </row>
    <row r="6" spans="1:7" ht="12" customHeight="1">
      <c r="A6" s="2"/>
      <c r="B6" s="5" t="s">
        <v>75</v>
      </c>
      <c r="C6" s="2"/>
      <c r="D6" s="2"/>
      <c r="E6" s="2"/>
      <c r="F6" s="2"/>
      <c r="G6" s="2"/>
    </row>
    <row r="7" spans="1:7" ht="12" customHeight="1">
      <c r="A7" s="2"/>
      <c r="B7" s="17" t="s">
        <v>41</v>
      </c>
      <c r="C7" s="26">
        <f>'З-ПФ (зведена)'!F6</f>
        <v>76.69999999999999</v>
      </c>
      <c r="D7" s="2" t="s">
        <v>71</v>
      </c>
      <c r="E7" s="2" t="s">
        <v>72</v>
      </c>
      <c r="F7" s="19">
        <f>'З-ПФ (зведена)'!F8+'З-ПФ (зведена)'!F9+'З-ПФ (зведена)'!F10+'З-ПФ (зведена)'!F11</f>
        <v>76.69999999999999</v>
      </c>
      <c r="G7" s="2" t="str">
        <f>IF(F11=C11,"+","-")</f>
        <v>+</v>
      </c>
    </row>
    <row r="8" spans="1:7" ht="12" customHeight="1">
      <c r="A8" s="2"/>
      <c r="B8" s="17" t="s">
        <v>54</v>
      </c>
      <c r="C8" s="26">
        <f>'З-ПФ (зведена)'!F13</f>
        <v>83.3</v>
      </c>
      <c r="D8" s="2" t="s">
        <v>71</v>
      </c>
      <c r="E8" s="2" t="s">
        <v>73</v>
      </c>
      <c r="F8" s="19">
        <f>'З-ПФ (зведена)'!F15+'З-ПФ (зведена)'!F16</f>
        <v>83.3</v>
      </c>
      <c r="G8" s="2" t="str">
        <f>IF(F12=C12,"+","-")</f>
        <v>+</v>
      </c>
    </row>
    <row r="9" spans="1:7" ht="12" customHeight="1">
      <c r="A9" s="2"/>
      <c r="B9" s="17" t="s">
        <v>37</v>
      </c>
      <c r="C9" s="26">
        <f>'З-ПФ (зведена)'!F4</f>
        <v>436.94</v>
      </c>
      <c r="D9" s="2" t="s">
        <v>71</v>
      </c>
      <c r="E9" s="2" t="s">
        <v>74</v>
      </c>
      <c r="F9" s="19">
        <f>'З-ПФ (зведена)'!F6+'З-ПФ (зведена)'!F13+'З-ПФ (зведена)'!F17</f>
        <v>436.94</v>
      </c>
      <c r="G9" s="2" t="str">
        <f>IF(F13=C13,"+","-")</f>
        <v>+</v>
      </c>
    </row>
  </sheetData>
  <sheetProtection selectLockedCells="1" selectUnlockedCells="1"/>
  <conditionalFormatting sqref="G3:G5 G7:G9">
    <cfRule type="cellIs" priority="1" dxfId="0" operator="equal" stopIfTrue="1">
      <formula>"+"</formula>
    </cfRule>
    <cfRule type="cellIs" priority="2" dxfId="1" operator="equal" stopIfTrue="1">
      <formula>"-"</formula>
    </cfRule>
  </conditionalFormatting>
  <printOptions/>
  <pageMargins left="0.7875" right="0.39375" top="0.7875" bottom="0.7875" header="0.5118055555555555" footer="0.5118055555555555"/>
  <pageSetup horizontalDpi="300" verticalDpi="3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2020-02-26T12:49:04Z</dcterms:created>
  <dcterms:modified xsi:type="dcterms:W3CDTF">2020-02-26T12:49:04Z</dcterms:modified>
  <cp:category/>
  <cp:version/>
  <cp:contentType/>
  <cp:contentStatus/>
</cp:coreProperties>
</file>