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Титульний лист" sheetId="1" r:id="rId1"/>
    <sheet name="З-ПФ (зведена)" sheetId="2" r:id="rId2"/>
    <sheet name="Контроль 3ПФ" sheetId="3" r:id="rId3"/>
  </sheets>
  <definedNames/>
  <calcPr fullCalcOnLoad="1"/>
</workbook>
</file>

<file path=xl/sharedStrings.xml><?xml version="1.0" encoding="utf-8"?>
<sst xmlns="http://schemas.openxmlformats.org/spreadsheetml/2006/main" count="94" uniqueCount="73">
  <si>
    <t>Державне статистичне спостереження</t>
  </si>
  <si>
    <t>ЗВIТ ПРО НАДАННЯ ЦIЛЬОВОЇ ГРОШОВОЇ ДОПОМОГИ НЕПРАЦЕЗДАТНИМ ГРОМАДЯНАМ</t>
  </si>
  <si>
    <t>З МIНIМАЛЬНИМИ ДОХОДАМИ</t>
  </si>
  <si>
    <t>На 01.01.2024 р.</t>
  </si>
  <si>
    <t>Подають</t>
  </si>
  <si>
    <t>Терміни подання</t>
  </si>
  <si>
    <t>ФОРМА  N 3-ПФ
ЗАТВЕРДЖЕНО
Наказ Держкомстату
України
16.12.2002 р. N445</t>
  </si>
  <si>
    <t xml:space="preserve">Управлiння Пенсiйного фонду України у районах, мiстах i районах у мiстах України:
- головним управлiнням Пенсiйного фонду України в Автономнiй  Республiцi Крим, областях, мiстах Києвi та  Севастополi;
- районним, мiським вiддiлам  статистики.
</t>
  </si>
  <si>
    <t>10 числа після звітного періоду</t>
  </si>
  <si>
    <t xml:space="preserve">Головнi управлiння Пенсiйного фонду України в Автономнiй Республiцi Крим, областях, мiстах Києвi та Севастополi:
- Пенсiйному фонду України;
- Головному управлiнню статистики в Автономнiй Республiцi Крим, областях, мiстах Києвi та  Севастополi.
</t>
  </si>
  <si>
    <t>15 числа після звітного періоду</t>
  </si>
  <si>
    <t>Квартальна
Поштова</t>
  </si>
  <si>
    <t xml:space="preserve">Пенсiйний фонд України зведену iнформацiю по Українi та регiонах:
- Державному комiтету статистики України.
</t>
  </si>
  <si>
    <t>25 числа після звітного періоду</t>
  </si>
  <si>
    <t>Найменування органiзацiї - складача iнформацiї  Головне управління ПФУ в Чернігівській області</t>
  </si>
  <si>
    <t>Поштова адреса</t>
  </si>
  <si>
    <t>Код форми
документа
за ДКУД</t>
  </si>
  <si>
    <t>Коди організації - складача</t>
  </si>
  <si>
    <t>за
ЄДРПОУ</t>
  </si>
  <si>
    <t>Території
(КОАТУУ)</t>
  </si>
  <si>
    <t>виду
економічної
діяльності
(КВЕД)</t>
  </si>
  <si>
    <t>форми
власності
(КФВ)</t>
  </si>
  <si>
    <t>Організаційно -
правової форми
господарювання
(КОПФГ)</t>
  </si>
  <si>
    <t>міністерства, іншого
центрального органу,
якому підпорядкована
організація-складач
інформації (СПОДУ) *</t>
  </si>
  <si>
    <t>КС</t>
  </si>
  <si>
    <t>75.30.0</t>
  </si>
  <si>
    <t>* тільки для підприємств державної форми власності</t>
  </si>
  <si>
    <t>Назва показників</t>
  </si>
  <si>
    <t>№
рядка</t>
  </si>
  <si>
    <t>всього
(осіб)</t>
  </si>
  <si>
    <t>у тому
числі, що
проживають
у сільській
місцевості</t>
  </si>
  <si>
    <t>Сума
призначеної
місячної
допомоги
(тис.грн.)
*</t>
  </si>
  <si>
    <t>Середній
розмір
допомоги
Гр3/Гр1
(грн.коп.)
**</t>
  </si>
  <si>
    <t>А</t>
  </si>
  <si>
    <t>Б</t>
  </si>
  <si>
    <t>Всього непрацездатних громадян,  яким призначена цiльова грошова допомога (рядки 2 + 8 + 11)</t>
  </si>
  <si>
    <t>010</t>
  </si>
  <si>
    <t xml:space="preserve"> у тому числi:</t>
  </si>
  <si>
    <t xml:space="preserve">   </t>
  </si>
  <si>
    <t>1. Пенсiонерам, якi одержують пенсiю згiдно iз Законом України "Про пенсiйне забезпечення" (рядки 3+4+5+6)</t>
  </si>
  <si>
    <t>020</t>
  </si>
  <si>
    <t xml:space="preserve"> iз них:</t>
  </si>
  <si>
    <t xml:space="preserve">   - за iнвалiднiстю</t>
  </si>
  <si>
    <t>030</t>
  </si>
  <si>
    <t xml:space="preserve">   - у разi втрати годувальника</t>
  </si>
  <si>
    <t>040</t>
  </si>
  <si>
    <t xml:space="preserve">   - за вислугу рокiв</t>
  </si>
  <si>
    <t>050</t>
  </si>
  <si>
    <t xml:space="preserve">   - пенсiонери, якi одержують соцiальну пенсiю</t>
  </si>
  <si>
    <t>060</t>
  </si>
  <si>
    <t>в тому числi iнвалiди</t>
  </si>
  <si>
    <t>070</t>
  </si>
  <si>
    <t>2. Пенсiонери, якi одержують пенсiю згiдно iз Законом України "Про пенсiйне забезпечення вiйськовослужбовцiв та осiб начальницького i рядового складу органiв внутрiшнiх справ"  (рядки  09+10)</t>
  </si>
  <si>
    <t>080</t>
  </si>
  <si>
    <t>090</t>
  </si>
  <si>
    <t>100</t>
  </si>
  <si>
    <t>3. Пенсiонери, якi одержують пенсiю згiдно з iншими законами України</t>
  </si>
  <si>
    <t>110</t>
  </si>
  <si>
    <t xml:space="preserve"> - пенсiонери, якi отримують цiльову грошову допомогу на прожиття згiдно Закону України "Про полiпшення матерiального становища iнвалiдiв вiйни"</t>
  </si>
  <si>
    <t>120</t>
  </si>
  <si>
    <t>iз загального числа непрацездатних громадян,  яким призначена цiльова грошова допомога , (рядок 1 ) - самотнi пенсiонери</t>
  </si>
  <si>
    <t>130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</si>
  <si>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</si>
  <si>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r>
      <rPr>
        <sz val="10"/>
        <rFont val="Arial Cyr"/>
        <family val="0"/>
      </rPr>
      <t xml:space="preserve">Виконавець Ірина Касьян </t>
    </r>
    <r>
      <rPr>
        <sz val="9"/>
        <rFont val="Arial Cyr"/>
        <family val="0"/>
      </rPr>
      <t xml:space="preserve">77-77-09
</t>
    </r>
    <r>
      <rPr>
        <sz val="10"/>
        <rFont val="Arial Cyr"/>
        <family val="0"/>
      </rPr>
      <t>(прізвище, номер телефону)</t>
    </r>
  </si>
  <si>
    <t>Керівник _______________________ Наталія БІЛОЗУБ
(підпис) (прізвище, ініціали)</t>
  </si>
  <si>
    <t>10 січня 2024 р.</t>
  </si>
  <si>
    <t>Контролі:</t>
  </si>
  <si>
    <t>Кількість</t>
  </si>
  <si>
    <t>=</t>
  </si>
  <si>
    <t>030+040+050+060</t>
  </si>
  <si>
    <t>090+100</t>
  </si>
  <si>
    <t>020+080+110</t>
  </si>
  <si>
    <t>Сума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</si>
</sst>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6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 indent="1"/>
    </xf>
    <xf numFmtId="164" fontId="0" fillId="0" borderId="1" xfId="0" applyFont="1" applyBorder="1" applyAlignment="1">
      <alignment horizontal="left" vertical="center" indent="1"/>
    </xf>
    <xf numFmtId="164" fontId="0" fillId="0" borderId="1" xfId="0" applyFont="1" applyBorder="1" applyAlignment="1">
      <alignment horizontal="center" vertical="top" wrapText="1"/>
    </xf>
    <xf numFmtId="164" fontId="0" fillId="0" borderId="1" xfId="0" applyBorder="1" applyAlignment="1">
      <alignment horizontal="center" vertical="top"/>
    </xf>
    <xf numFmtId="164" fontId="0" fillId="0" borderId="1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Font="1" applyBorder="1" applyAlignment="1">
      <alignment horizontal="left" vertical="center" indent="1"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top"/>
    </xf>
    <xf numFmtId="164" fontId="2" fillId="0" borderId="1" xfId="0" applyFont="1" applyFill="1" applyBorder="1" applyAlignment="1">
      <alignment horizontal="left" wrapText="1"/>
    </xf>
    <xf numFmtId="164" fontId="3" fillId="0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right" wrapText="1"/>
    </xf>
    <xf numFmtId="167" fontId="4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0" fillId="0" borderId="0" xfId="0" applyFont="1" applyBorder="1" applyAlignment="1">
      <alignment horizontal="justify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workbookViewId="0" topLeftCell="A16">
      <selection activeCell="B5" sqref="B5"/>
    </sheetView>
  </sheetViews>
  <sheetFormatPr defaultColWidth="8.00390625" defaultRowHeight="12.75"/>
  <cols>
    <col min="1" max="1" width="3.625" style="0" customWidth="1"/>
    <col min="2" max="2" width="7.375" style="0" customWidth="1"/>
    <col min="3" max="3" width="10.50390625" style="0" customWidth="1"/>
    <col min="4" max="5" width="9.00390625" style="0" customWidth="1"/>
    <col min="6" max="6" width="11.25390625" style="0" customWidth="1"/>
    <col min="7" max="8" width="9.00390625" style="0" customWidth="1"/>
    <col min="9" max="9" width="11.125" style="0" customWidth="1"/>
    <col min="10" max="16384" width="9.00390625" style="0" customWidth="1"/>
  </cols>
  <sheetData>
    <row r="2" spans="1:15" ht="19.5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18.75" customHeight="1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17.25" customHeight="1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17.25" customHeight="1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8" spans="2:14" ht="25.5" customHeight="1">
      <c r="B8" s="3" t="s">
        <v>4</v>
      </c>
      <c r="C8" s="3"/>
      <c r="D8" s="3"/>
      <c r="E8" s="3"/>
      <c r="F8" s="3"/>
      <c r="G8" s="3"/>
      <c r="H8" s="3"/>
      <c r="I8" s="4" t="s">
        <v>5</v>
      </c>
      <c r="L8" s="5" t="s">
        <v>6</v>
      </c>
      <c r="M8" s="5"/>
      <c r="N8" s="5"/>
    </row>
    <row r="9" spans="2:14" ht="84.75" customHeight="1">
      <c r="B9" s="6" t="s">
        <v>7</v>
      </c>
      <c r="C9" s="6"/>
      <c r="D9" s="6"/>
      <c r="E9" s="6"/>
      <c r="F9" s="6"/>
      <c r="G9" s="6"/>
      <c r="H9" s="6"/>
      <c r="I9" s="4" t="s">
        <v>8</v>
      </c>
      <c r="L9" s="5"/>
      <c r="M9" s="5"/>
      <c r="N9" s="5"/>
    </row>
    <row r="10" spans="2:14" ht="86.25" customHeight="1">
      <c r="B10" s="6" t="s">
        <v>9</v>
      </c>
      <c r="C10" s="6"/>
      <c r="D10" s="6"/>
      <c r="E10" s="6"/>
      <c r="F10" s="6"/>
      <c r="G10" s="6"/>
      <c r="H10" s="6"/>
      <c r="I10" s="4" t="s">
        <v>10</v>
      </c>
      <c r="L10" s="5" t="s">
        <v>11</v>
      </c>
      <c r="M10" s="5"/>
      <c r="N10" s="5"/>
    </row>
    <row r="11" spans="2:9" ht="63" customHeight="1">
      <c r="B11" s="6" t="s">
        <v>12</v>
      </c>
      <c r="C11" s="6"/>
      <c r="D11" s="6"/>
      <c r="E11" s="6"/>
      <c r="F11" s="6"/>
      <c r="G11" s="6"/>
      <c r="H11" s="6"/>
      <c r="I11" s="4" t="s">
        <v>13</v>
      </c>
    </row>
    <row r="15" spans="2:14" ht="21.75" customHeight="1">
      <c r="B15" s="7" t="s">
        <v>14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4" ht="21.7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ht="21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ht="21.75" customHeight="1">
      <c r="B18" s="7" t="s">
        <v>15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ht="21.7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ht="21.7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21.75" customHeight="1">
      <c r="B21" s="4" t="s">
        <v>16</v>
      </c>
      <c r="C21" s="4"/>
      <c r="D21" s="3" t="s">
        <v>17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34.5" customHeight="1">
      <c r="B22" s="4"/>
      <c r="C22" s="4"/>
      <c r="D22" s="8" t="s">
        <v>18</v>
      </c>
      <c r="E22" s="8" t="s">
        <v>19</v>
      </c>
      <c r="F22" s="8" t="s">
        <v>20</v>
      </c>
      <c r="G22" s="8" t="s">
        <v>21</v>
      </c>
      <c r="H22" s="8" t="s">
        <v>22</v>
      </c>
      <c r="I22" s="8"/>
      <c r="J22" s="8" t="s">
        <v>23</v>
      </c>
      <c r="K22" s="8"/>
      <c r="L22" s="8"/>
      <c r="M22" s="9"/>
      <c r="N22" s="3" t="s">
        <v>24</v>
      </c>
    </row>
    <row r="23" spans="2:14" ht="34.5" customHeight="1">
      <c r="B23" s="4"/>
      <c r="C23" s="4"/>
      <c r="D23" s="8"/>
      <c r="E23" s="8"/>
      <c r="F23" s="8"/>
      <c r="G23" s="8"/>
      <c r="H23" s="8"/>
      <c r="I23" s="8"/>
      <c r="J23" s="8"/>
      <c r="K23" s="8"/>
      <c r="L23" s="8"/>
      <c r="M23" s="9"/>
      <c r="N23" s="3"/>
    </row>
    <row r="24" spans="2:14" ht="21.75" customHeight="1">
      <c r="B24" s="10">
        <v>1</v>
      </c>
      <c r="C24" s="10"/>
      <c r="D24" s="10">
        <v>2</v>
      </c>
      <c r="E24" s="10">
        <v>3</v>
      </c>
      <c r="F24" s="10">
        <v>4</v>
      </c>
      <c r="G24" s="10">
        <v>5</v>
      </c>
      <c r="H24" s="10">
        <v>6</v>
      </c>
      <c r="I24" s="10"/>
      <c r="J24" s="10">
        <v>7</v>
      </c>
      <c r="K24" s="10"/>
      <c r="L24" s="10"/>
      <c r="M24" s="10">
        <v>8</v>
      </c>
      <c r="N24" s="10">
        <v>9</v>
      </c>
    </row>
    <row r="25" spans="2:14" ht="21.75" customHeight="1">
      <c r="B25" s="11"/>
      <c r="C25" s="11">
        <v>231390940</v>
      </c>
      <c r="D25" s="11" t="s">
        <v>25</v>
      </c>
      <c r="E25" s="11"/>
      <c r="F25" s="11">
        <v>31</v>
      </c>
      <c r="G25" s="11">
        <v>420</v>
      </c>
      <c r="H25" s="11"/>
      <c r="I25" s="11">
        <v>2784</v>
      </c>
      <c r="J25" s="11"/>
      <c r="K25" s="11"/>
      <c r="L25" s="11"/>
      <c r="M25" s="11"/>
      <c r="N25" s="11"/>
    </row>
    <row r="26" spans="2:14" ht="21.75" customHeight="1">
      <c r="B26" s="12" t="s">
        <v>26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</sheetData>
  <sheetProtection selectLockedCells="1" selectUnlockedCells="1"/>
  <mergeCells count="30">
    <mergeCell ref="B2:N2"/>
    <mergeCell ref="B3:N3"/>
    <mergeCell ref="B4:N4"/>
    <mergeCell ref="B5:N5"/>
    <mergeCell ref="B8:H8"/>
    <mergeCell ref="L8:N9"/>
    <mergeCell ref="B9:H9"/>
    <mergeCell ref="B10:H10"/>
    <mergeCell ref="L10:N10"/>
    <mergeCell ref="B11:H11"/>
    <mergeCell ref="B15:N15"/>
    <mergeCell ref="B16:N16"/>
    <mergeCell ref="B17:N17"/>
    <mergeCell ref="B18:N18"/>
    <mergeCell ref="B19:N19"/>
    <mergeCell ref="B20:N20"/>
    <mergeCell ref="B21:C23"/>
    <mergeCell ref="D21:N21"/>
    <mergeCell ref="D22:D23"/>
    <mergeCell ref="E22:E23"/>
    <mergeCell ref="F22:F23"/>
    <mergeCell ref="G22:G23"/>
    <mergeCell ref="H22:I23"/>
    <mergeCell ref="J22:L23"/>
    <mergeCell ref="M22:M23"/>
    <mergeCell ref="N22:N23"/>
    <mergeCell ref="B24:C24"/>
    <mergeCell ref="H24:I24"/>
    <mergeCell ref="J24:L24"/>
    <mergeCell ref="B26:N2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7"/>
  <sheetViews>
    <sheetView tabSelected="1" workbookViewId="0" topLeftCell="A10">
      <selection activeCell="K16" sqref="K16"/>
    </sheetView>
  </sheetViews>
  <sheetFormatPr defaultColWidth="8.00390625" defaultRowHeight="12.75"/>
  <cols>
    <col min="1" max="1" width="3.50390625" style="0" customWidth="1"/>
    <col min="2" max="2" width="32.50390625" style="0" customWidth="1"/>
    <col min="3" max="3" width="4.75390625" style="0" customWidth="1"/>
    <col min="4" max="4" width="10.375" style="0" customWidth="1"/>
    <col min="5" max="5" width="12.375" style="0" customWidth="1"/>
    <col min="6" max="6" width="13.00390625" style="0" customWidth="1"/>
    <col min="7" max="7" width="11.75390625" style="0" customWidth="1"/>
    <col min="8" max="8" width="9.00390625" style="13" customWidth="1"/>
    <col min="9" max="16384" width="9.00390625" style="0" customWidth="1"/>
  </cols>
  <sheetData>
    <row r="2" spans="2:7" ht="78" customHeight="1">
      <c r="B2" s="14" t="s">
        <v>27</v>
      </c>
      <c r="C2" s="8" t="s">
        <v>28</v>
      </c>
      <c r="D2" s="8" t="s">
        <v>29</v>
      </c>
      <c r="E2" s="8" t="s">
        <v>30</v>
      </c>
      <c r="F2" s="8" t="s">
        <v>31</v>
      </c>
      <c r="G2" s="8" t="s">
        <v>32</v>
      </c>
    </row>
    <row r="3" spans="2:7" ht="14.25">
      <c r="B3" s="10" t="s">
        <v>33</v>
      </c>
      <c r="C3" s="10" t="s">
        <v>34</v>
      </c>
      <c r="D3" s="10">
        <v>1</v>
      </c>
      <c r="E3" s="10">
        <v>2</v>
      </c>
      <c r="F3" s="10">
        <v>3</v>
      </c>
      <c r="G3" s="10">
        <v>4</v>
      </c>
    </row>
    <row r="4" spans="2:7" ht="34.5" customHeight="1">
      <c r="B4" s="15" t="s">
        <v>35</v>
      </c>
      <c r="C4" s="16" t="s">
        <v>36</v>
      </c>
      <c r="D4" s="17">
        <v>8765</v>
      </c>
      <c r="E4" s="17">
        <v>4084</v>
      </c>
      <c r="F4" s="18">
        <v>390.2</v>
      </c>
      <c r="G4" s="19">
        <v>44.51</v>
      </c>
    </row>
    <row r="5" spans="2:7" ht="23.25" customHeight="1">
      <c r="B5" s="15" t="s">
        <v>37</v>
      </c>
      <c r="C5" s="16" t="s">
        <v>38</v>
      </c>
      <c r="D5" s="17"/>
      <c r="E5" s="17"/>
      <c r="F5" s="18"/>
      <c r="G5" s="19"/>
    </row>
    <row r="6" spans="2:7" ht="33.75">
      <c r="B6" s="15" t="s">
        <v>39</v>
      </c>
      <c r="C6" s="16" t="s">
        <v>40</v>
      </c>
      <c r="D6" s="17">
        <v>1586</v>
      </c>
      <c r="E6" s="17">
        <v>745</v>
      </c>
      <c r="F6" s="18">
        <v>64.3</v>
      </c>
      <c r="G6" s="19">
        <v>40.54</v>
      </c>
    </row>
    <row r="7" spans="2:7" ht="23.25" customHeight="1">
      <c r="B7" s="15" t="s">
        <v>41</v>
      </c>
      <c r="C7" s="16" t="s">
        <v>38</v>
      </c>
      <c r="D7" s="17"/>
      <c r="E7" s="17"/>
      <c r="F7" s="18"/>
      <c r="G7" s="19"/>
    </row>
    <row r="8" spans="2:7" ht="23.25" customHeight="1">
      <c r="B8" s="15" t="s">
        <v>42</v>
      </c>
      <c r="C8" s="16" t="s">
        <v>43</v>
      </c>
      <c r="D8" s="17">
        <v>23</v>
      </c>
      <c r="E8" s="17">
        <v>12</v>
      </c>
      <c r="F8" s="18">
        <v>0.9</v>
      </c>
      <c r="G8" s="19">
        <v>39.13</v>
      </c>
    </row>
    <row r="9" spans="2:7" ht="23.25" customHeight="1">
      <c r="B9" s="15" t="s">
        <v>44</v>
      </c>
      <c r="C9" s="16" t="s">
        <v>45</v>
      </c>
      <c r="D9" s="17">
        <v>0</v>
      </c>
      <c r="E9" s="17">
        <v>0</v>
      </c>
      <c r="F9" s="18">
        <v>0</v>
      </c>
      <c r="G9" s="19">
        <v>0</v>
      </c>
    </row>
    <row r="10" spans="2:7" ht="23.25" customHeight="1">
      <c r="B10" s="15" t="s">
        <v>46</v>
      </c>
      <c r="C10" s="16" t="s">
        <v>47</v>
      </c>
      <c r="D10" s="17">
        <v>0</v>
      </c>
      <c r="E10" s="17">
        <v>0</v>
      </c>
      <c r="F10" s="18">
        <v>0</v>
      </c>
      <c r="G10" s="19">
        <v>0</v>
      </c>
    </row>
    <row r="11" spans="2:7" ht="26.25" customHeight="1">
      <c r="B11" s="15" t="s">
        <v>48</v>
      </c>
      <c r="C11" s="16" t="s">
        <v>49</v>
      </c>
      <c r="D11" s="17">
        <v>1563</v>
      </c>
      <c r="E11" s="17">
        <v>733</v>
      </c>
      <c r="F11" s="18">
        <v>63.4</v>
      </c>
      <c r="G11" s="19">
        <v>40.56</v>
      </c>
    </row>
    <row r="12" spans="2:7" ht="24" customHeight="1">
      <c r="B12" s="15" t="s">
        <v>50</v>
      </c>
      <c r="C12" s="16" t="s">
        <v>51</v>
      </c>
      <c r="D12" s="17">
        <v>1550</v>
      </c>
      <c r="E12" s="17">
        <v>727</v>
      </c>
      <c r="F12" s="18">
        <v>63.2</v>
      </c>
      <c r="G12" s="19">
        <v>40.77</v>
      </c>
    </row>
    <row r="13" spans="2:7" ht="54.75">
      <c r="B13" s="15" t="s">
        <v>52</v>
      </c>
      <c r="C13" s="16" t="s">
        <v>53</v>
      </c>
      <c r="D13" s="17">
        <v>1295</v>
      </c>
      <c r="E13" s="17">
        <v>529</v>
      </c>
      <c r="F13" s="18">
        <v>66.2</v>
      </c>
      <c r="G13" s="19">
        <v>51.07</v>
      </c>
    </row>
    <row r="14" spans="2:7" ht="23.25" customHeight="1">
      <c r="B14" s="15" t="s">
        <v>41</v>
      </c>
      <c r="C14" s="16" t="s">
        <v>38</v>
      </c>
      <c r="D14" s="20"/>
      <c r="E14" s="20"/>
      <c r="F14" s="21"/>
      <c r="G14" s="22"/>
    </row>
    <row r="15" spans="2:7" ht="23.25" customHeight="1">
      <c r="B15" s="15" t="s">
        <v>42</v>
      </c>
      <c r="C15" s="16" t="s">
        <v>54</v>
      </c>
      <c r="D15" s="17">
        <v>1288</v>
      </c>
      <c r="E15" s="17">
        <v>526</v>
      </c>
      <c r="F15" s="18">
        <v>65.8</v>
      </c>
      <c r="G15" s="19">
        <v>51.05</v>
      </c>
    </row>
    <row r="16" spans="2:7" ht="23.25" customHeight="1">
      <c r="B16" s="15" t="s">
        <v>44</v>
      </c>
      <c r="C16" s="16" t="s">
        <v>55</v>
      </c>
      <c r="D16" s="17">
        <v>7</v>
      </c>
      <c r="E16" s="17">
        <v>3</v>
      </c>
      <c r="F16" s="18">
        <v>0.4</v>
      </c>
      <c r="G16" s="19">
        <v>54.29</v>
      </c>
    </row>
    <row r="17" spans="2:7" ht="23.25">
      <c r="B17" s="15" t="s">
        <v>56</v>
      </c>
      <c r="C17" s="16" t="s">
        <v>57</v>
      </c>
      <c r="D17" s="17">
        <v>5884</v>
      </c>
      <c r="E17" s="17">
        <v>2810</v>
      </c>
      <c r="F17" s="18">
        <v>259.7</v>
      </c>
      <c r="G17" s="19">
        <v>44.14</v>
      </c>
    </row>
    <row r="18" spans="2:7" ht="23.25" customHeight="1">
      <c r="B18" s="15" t="s">
        <v>41</v>
      </c>
      <c r="C18" s="16" t="s">
        <v>38</v>
      </c>
      <c r="D18" s="17"/>
      <c r="E18" s="17"/>
      <c r="F18" s="18"/>
      <c r="G18" s="19"/>
    </row>
    <row r="19" spans="2:7" ht="44.25">
      <c r="B19" s="15" t="s">
        <v>58</v>
      </c>
      <c r="C19" s="16" t="s">
        <v>59</v>
      </c>
      <c r="D19" s="17">
        <v>4165</v>
      </c>
      <c r="E19" s="17">
        <v>1722</v>
      </c>
      <c r="F19" s="18">
        <v>187.7</v>
      </c>
      <c r="G19" s="19">
        <v>45.07</v>
      </c>
    </row>
    <row r="20" spans="2:7" ht="33.75">
      <c r="B20" s="15" t="s">
        <v>60</v>
      </c>
      <c r="C20" s="16" t="s">
        <v>61</v>
      </c>
      <c r="D20" s="17">
        <v>84</v>
      </c>
      <c r="E20" s="17">
        <v>41</v>
      </c>
      <c r="F20" s="18">
        <v>5</v>
      </c>
      <c r="G20" s="19">
        <v>59.34</v>
      </c>
    </row>
    <row r="22" spans="2:7" ht="12.75" customHeight="1">
      <c r="B22" s="23" t="s">
        <v>62</v>
      </c>
      <c r="C22" s="23"/>
      <c r="D22" s="23"/>
      <c r="E22" s="23"/>
      <c r="F22" s="23"/>
      <c r="G22" s="23"/>
    </row>
    <row r="23" spans="2:7" ht="14.25">
      <c r="B23" s="23"/>
      <c r="C23" s="23"/>
      <c r="D23" s="23"/>
      <c r="E23" s="23"/>
      <c r="F23" s="23"/>
      <c r="G23" s="23"/>
    </row>
    <row r="25" spans="2:7" ht="48" customHeight="1">
      <c r="B25" s="24" t="s">
        <v>63</v>
      </c>
      <c r="C25" s="24"/>
      <c r="D25" s="25" t="s">
        <v>64</v>
      </c>
      <c r="E25" s="25"/>
      <c r="F25" s="25"/>
      <c r="G25" s="25"/>
    </row>
    <row r="27" spans="2:3" ht="22.5" customHeight="1">
      <c r="B27" s="2" t="s">
        <v>65</v>
      </c>
      <c r="C27" s="2"/>
    </row>
  </sheetData>
  <sheetProtection selectLockedCells="1" selectUnlockedCells="1"/>
  <mergeCells count="4">
    <mergeCell ref="B22:G23"/>
    <mergeCell ref="B25:C25"/>
    <mergeCell ref="D25:G25"/>
    <mergeCell ref="B27:C2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K30" sqref="K30"/>
    </sheetView>
  </sheetViews>
  <sheetFormatPr defaultColWidth="8.00390625" defaultRowHeight="12.75"/>
  <cols>
    <col min="1" max="3" width="9.00390625" style="0" customWidth="1"/>
    <col min="4" max="4" width="4.25390625" style="0" customWidth="1"/>
    <col min="5" max="5" width="16.50390625" style="0" customWidth="1"/>
    <col min="6" max="16384" width="9.00390625" style="0" customWidth="1"/>
  </cols>
  <sheetData>
    <row r="2" ht="30" customHeight="1">
      <c r="B2" s="26" t="s">
        <v>66</v>
      </c>
    </row>
    <row r="3" ht="12.75">
      <c r="B3" s="26" t="s">
        <v>67</v>
      </c>
    </row>
    <row r="4" spans="2:7" ht="12.75">
      <c r="B4" s="16" t="s">
        <v>40</v>
      </c>
      <c r="C4" s="17">
        <f>'З-ПФ (зведена)'!D6</f>
        <v>1586</v>
      </c>
      <c r="D4" t="s">
        <v>68</v>
      </c>
      <c r="E4" t="s">
        <v>69</v>
      </c>
      <c r="F4" s="17">
        <f>'З-ПФ (зведена)'!D8+'З-ПФ (зведена)'!D9+'З-ПФ (зведена)'!D10+'З-ПФ (зведена)'!D11</f>
        <v>1586</v>
      </c>
      <c r="G4">
        <f aca="true" t="shared" si="0" ref="G4:G6">IF(F4=C4,"+","-")</f>
        <v>0</v>
      </c>
    </row>
    <row r="5" spans="2:7" ht="12.75">
      <c r="B5" s="16" t="s">
        <v>53</v>
      </c>
      <c r="C5" s="17">
        <f>'З-ПФ (зведена)'!D13</f>
        <v>1295</v>
      </c>
      <c r="D5" t="s">
        <v>68</v>
      </c>
      <c r="E5" t="s">
        <v>70</v>
      </c>
      <c r="F5" s="17">
        <f>'З-ПФ (зведена)'!D15+'З-ПФ (зведена)'!D16</f>
        <v>1295</v>
      </c>
      <c r="G5">
        <f t="shared" si="0"/>
        <v>0</v>
      </c>
    </row>
    <row r="6" spans="2:7" ht="12.75">
      <c r="B6" s="16" t="s">
        <v>36</v>
      </c>
      <c r="C6" s="17">
        <f>'З-ПФ (зведена)'!D4</f>
        <v>8765</v>
      </c>
      <c r="D6" t="s">
        <v>68</v>
      </c>
      <c r="E6" t="s">
        <v>71</v>
      </c>
      <c r="F6" s="17">
        <f>'З-ПФ (зведена)'!D6+'З-ПФ (зведена)'!D13+'З-ПФ (зведена)'!D17</f>
        <v>8765</v>
      </c>
      <c r="G6">
        <f t="shared" si="0"/>
        <v>0</v>
      </c>
    </row>
    <row r="8" ht="12.75">
      <c r="B8" s="26" t="s">
        <v>72</v>
      </c>
    </row>
    <row r="9" spans="2:7" ht="12.75">
      <c r="B9" s="16" t="s">
        <v>40</v>
      </c>
      <c r="C9" s="18">
        <f>'З-ПФ (зведена)'!F6</f>
        <v>64.3</v>
      </c>
      <c r="D9" t="s">
        <v>68</v>
      </c>
      <c r="E9" t="s">
        <v>69</v>
      </c>
      <c r="F9" s="18">
        <f>'З-ПФ (зведена)'!F8+'З-ПФ (зведена)'!F9+'З-ПФ (зведена)'!F10+'З-ПФ (зведена)'!F11</f>
        <v>64.3</v>
      </c>
      <c r="G9">
        <f aca="true" t="shared" si="1" ref="G9:G11">IF(F9=C9,"+","-")</f>
        <v>0</v>
      </c>
    </row>
    <row r="10" spans="2:7" ht="12.75">
      <c r="B10" s="16" t="s">
        <v>53</v>
      </c>
      <c r="C10" s="18">
        <f>'З-ПФ (зведена)'!F13</f>
        <v>66.2</v>
      </c>
      <c r="D10" t="s">
        <v>68</v>
      </c>
      <c r="E10" t="s">
        <v>70</v>
      </c>
      <c r="F10" s="18">
        <f>'З-ПФ (зведена)'!F15+'З-ПФ (зведена)'!F16</f>
        <v>66.2</v>
      </c>
      <c r="G10">
        <f t="shared" si="1"/>
        <v>0</v>
      </c>
    </row>
    <row r="11" spans="2:7" ht="12.75">
      <c r="B11" s="16" t="s">
        <v>36</v>
      </c>
      <c r="C11" s="18">
        <f>'З-ПФ (зведена)'!F4</f>
        <v>390.2</v>
      </c>
      <c r="D11" t="s">
        <v>68</v>
      </c>
      <c r="E11" t="s">
        <v>71</v>
      </c>
      <c r="F11" s="18">
        <f>'З-ПФ (зведена)'!F6+'З-ПФ (зведена)'!F13+'З-ПФ (зведена)'!F17</f>
        <v>390.2</v>
      </c>
      <c r="G11">
        <f t="shared" si="1"/>
        <v>0</v>
      </c>
    </row>
  </sheetData>
  <sheetProtection selectLockedCells="1" selectUnlockedCells="1"/>
  <conditionalFormatting sqref="G3:G13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2024-01-10T08:50:50Z</cp:lastPrinted>
  <dcterms:modified xsi:type="dcterms:W3CDTF">2024-01-03T09:55:36Z</dcterms:modified>
  <cp:category/>
  <cp:version/>
  <cp:contentType/>
  <cp:contentStatus/>
  <cp:revision>10</cp:revision>
</cp:coreProperties>
</file>