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02" activeTab="0"/>
  </bookViews>
  <sheets>
    <sheet name="5pf_titul" sheetId="1" r:id="rId1"/>
    <sheet name="5pf" sheetId="2" r:id="rId2"/>
    <sheet name="5pf Контроль" sheetId="3" r:id="rId3"/>
    <sheet name="Додаток 1" sheetId="4" r:id="rId4"/>
    <sheet name="Додаток 2" sheetId="5" r:id="rId5"/>
    <sheet name="Додаток 3" sheetId="6" r:id="rId6"/>
    <sheet name="5pf_titul (раб)" sheetId="7" r:id="rId7"/>
    <sheet name="5pf (раб)" sheetId="8" r:id="rId8"/>
    <sheet name="5pf (раб) Контроль" sheetId="9" r:id="rId9"/>
    <sheet name="Додаток 1 (раб)" sheetId="10" r:id="rId10"/>
    <sheet name="Додаток 2 (раб)" sheetId="11" r:id="rId11"/>
    <sheet name="Додаток 3 (раб)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1">'5pf'!$3:$3</definedName>
    <definedName name="_xlnm.Print_Titles" localSheetId="7">'C:\Users\Валентина\Downloads\[5pf (rab)]5pf (rab)'!$3:$3</definedName>
  </definedNames>
  <calcPr fullCalcOnLoad="1"/>
</workbook>
</file>

<file path=xl/sharedStrings.xml><?xml version="1.0" encoding="utf-8"?>
<sst xmlns="http://schemas.openxmlformats.org/spreadsheetml/2006/main" count="1050" uniqueCount="152">
  <si>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</si>
  <si>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</si>
  <si>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</si>
  <si>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</si>
  <si>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</si>
  <si>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</si>
  <si>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</si>
  <si>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</si>
  <si>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</si>
  <si>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</si>
  <si>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</si>
  <si>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</si>
  <si>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</si>
  <si>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</si>
  <si>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</si>
  <si>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</si>
  <si>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</si>
  <si>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</si>
  <si>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</si>
  <si>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</si>
  <si>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Вінницькій області</t>
  </si>
  <si>
    <t>Поштова адреса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</si>
  <si>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</si>
  <si>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</si>
  <si>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</si>
  <si>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</si>
  <si>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</si>
  <si>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</si>
  <si>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</si>
  <si>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</si>
  <si>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</si>
  <si>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</si>
  <si>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</si>
  <si>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</si>
  <si>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</si>
  <si>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</si>
  <si>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</si>
  <si>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</si>
  <si>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</si>
  <si>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</si>
  <si>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</si>
  <si>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</si>
  <si>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</si>
  <si>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</si>
  <si>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</si>
  <si>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</si>
  <si>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</si>
  <si>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</si>
  <si>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</si>
  <si>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</si>
  <si>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</si>
  <si>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</si>
  <si>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</si>
  <si>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</si>
  <si>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</si>
  <si>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</si>
  <si>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</si>
  <si>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</si>
  <si>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</si>
  <si>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</si>
  <si>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</si>
  <si>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</si>
  <si>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</si>
  <si>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</si>
  <si>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</si>
  <si>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</si>
  <si>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</si>
  <si>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</si>
  <si>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</si>
  <si>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</si>
  <si>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</si>
  <si>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</si>
  <si>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</si>
  <si>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</si>
  <si>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</si>
  <si>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</si>
  <si>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</si>
  <si>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</si>
  <si>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</si>
  <si>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</si>
  <si>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</si>
  <si>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</si>
  <si>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</si>
  <si>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</si>
  <si>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</si>
  <si>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</si>
  <si>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</si>
  <si>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</si>
  <si>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</si>
  <si>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</si>
  <si>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_________________________________
(прізвище, номер телефону)</t>
  </si>
  <si>
    <t>Керівник _________________________
(підпис) (прізвище, ініціали)</t>
  </si>
  <si>
    <t>"___" __________________ 20     р.</t>
  </si>
  <si>
    <t>Чисельність</t>
  </si>
  <si>
    <t>Результат</t>
  </si>
  <si>
    <t>=</t>
  </si>
  <si>
    <t>02-14</t>
  </si>
  <si>
    <t>15-20</t>
  </si>
  <si>
    <t>21-23</t>
  </si>
  <si>
    <t>&lt;=</t>
  </si>
  <si>
    <t>25(Раб)</t>
  </si>
  <si>
    <t>Сума</t>
  </si>
  <si>
    <t xml:space="preserve">Розподіл пенсіонерів за розмірами призначених місячних пенсій </t>
  </si>
  <si>
    <t>№ п/п</t>
  </si>
  <si>
    <t>Регіони</t>
  </si>
  <si>
    <t>Пенсіонери, всього</t>
  </si>
  <si>
    <t>Чисельність пенсіонерів, всього</t>
  </si>
  <si>
    <t>Сума призначених місячних пенсій, тис.грн.</t>
  </si>
  <si>
    <t>Середній розмір пенсії, грн.коп.</t>
  </si>
  <si>
    <t>1</t>
  </si>
  <si>
    <t>УПФУ в м. Вінниці</t>
  </si>
  <si>
    <t>2</t>
  </si>
  <si>
    <t>Крижопільське об’єднане управління ПФУ</t>
  </si>
  <si>
    <t>3</t>
  </si>
  <si>
    <t>Шаргородське об’єднане управління ПФУ</t>
  </si>
  <si>
    <t>4</t>
  </si>
  <si>
    <t>Могилів-Подільське об’єднане управління ПФУ</t>
  </si>
  <si>
    <t>5</t>
  </si>
  <si>
    <t>Вінницьке приміське об’єднане управління ПФУ</t>
  </si>
  <si>
    <t>6</t>
  </si>
  <si>
    <t>Гайсинське об’єднане управління ПФУ</t>
  </si>
  <si>
    <t>7</t>
  </si>
  <si>
    <t>Тульчинське об’єднане управління ПФУ</t>
  </si>
  <si>
    <t>8</t>
  </si>
  <si>
    <t>Ямпільське об’єднане управління ПФУ</t>
  </si>
  <si>
    <t>9</t>
  </si>
  <si>
    <t>Бершадське об’єднане управління ПФУ</t>
  </si>
  <si>
    <t>Жмеринське об’єднане управління ПФУ</t>
  </si>
  <si>
    <t>Іллінецьке об’єднане управління ПФУ</t>
  </si>
  <si>
    <t>Козятинське об’єднане управління ПФУ</t>
  </si>
  <si>
    <t>Хмільницьке об’єднане управління ПФУ</t>
  </si>
  <si>
    <t>Всього</t>
  </si>
  <si>
    <t>Розподіл пенсіонерів за видами призначених місячних пенсій</t>
  </si>
  <si>
    <t xml:space="preserve"> за віком</t>
  </si>
  <si>
    <t>по інвалідності</t>
  </si>
  <si>
    <t>у разі втрати годувальника</t>
  </si>
  <si>
    <t>за вислугу років</t>
  </si>
  <si>
    <t>соціальні пенсії</t>
  </si>
  <si>
    <t>довічне утримання суддів</t>
  </si>
  <si>
    <t>Розподіл пенсіонерів за розмірами призначених пенсій відносно прожиткового мінімуму для осіб, які втратили працездатність</t>
  </si>
  <si>
    <t xml:space="preserve">нижче прожиткового мінімуму </t>
  </si>
  <si>
    <t>у розмірі прожиткового мінімуму</t>
  </si>
  <si>
    <t>вище прожиткового мінімуму</t>
  </si>
  <si>
    <t>Із загального числа пенсіонерів (рядок 01) -  працюючі пенсіонери</t>
  </si>
  <si>
    <t>ЗВІТ
про розподіл працюючих пенсіонерів за розмірами призначених місячних пенсій</t>
  </si>
  <si>
    <r>
      <t xml:space="preserve">Чисельність </t>
    </r>
    <r>
      <rPr>
        <b/>
        <u val="single"/>
        <sz val="8"/>
        <rFont val="Times New Roman"/>
        <family val="0"/>
      </rPr>
      <t>працюючих</t>
    </r>
    <r>
      <rPr>
        <sz val="8"/>
        <rFont val="Times New Roman"/>
        <family val="0"/>
      </rPr>
      <t xml:space="preserve"> пенсіонерів усіх категорій (осіб)</t>
    </r>
  </si>
  <si>
    <t xml:space="preserve"> Із загального числа пенсіонерів (рядок 01) -  працюючі пенсіонери(85%  признач.розміру)</t>
  </si>
  <si>
    <t xml:space="preserve">Розподіл працюючих пенсіонерів за розмірами призначених місячних пенсій </t>
  </si>
  <si>
    <t>Розподіл працюючих пенсіонерів за видами призначених місячних пенсій</t>
  </si>
  <si>
    <t>Розподіл працюючих пенсіонерів за розмірами призначених пенсій відносно прожиткового мінімуму для осіб, які втратили працездатність</t>
  </si>
  <si>
    <t>Із загального числа пенсіонерів (рядок 01) -  працюючі пенсіонери(85% признач. розм.)</t>
  </si>
  <si>
    <t>01.01.2021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</si>
</sst>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0"/>
    </font>
    <font>
      <sz val="10"/>
      <color indexed="10"/>
      <name val="Times New Roman"/>
      <family val="0"/>
    </font>
    <font>
      <b/>
      <u val="single"/>
      <sz val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14" xfId="0" applyNumberFormat="1" applyFont="1" applyBorder="1" applyAlignment="1" applyProtection="1">
      <alignment horizontal="right" vertical="top" wrapText="1"/>
      <protection locked="0"/>
    </xf>
    <xf numFmtId="1" fontId="0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" fontId="0" fillId="0" borderId="13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top" wrapText="1"/>
    </xf>
    <xf numFmtId="3" fontId="21" fillId="0" borderId="18" xfId="0" applyNumberFormat="1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1" fontId="21" fillId="0" borderId="0" xfId="0" applyNumberFormat="1" applyFont="1" applyAlignment="1">
      <alignment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3" fillId="0" borderId="0" xfId="0" applyNumberFormat="1" applyFont="1" applyAlignment="1">
      <alignment/>
    </xf>
    <xf numFmtId="49" fontId="21" fillId="0" borderId="1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21" fillId="0" borderId="18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20" xfId="0" applyNumberFormat="1" applyFont="1" applyBorder="1" applyAlignment="1">
      <alignment wrapText="1"/>
    </xf>
    <xf numFmtId="49" fontId="21" fillId="0" borderId="2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1" fontId="21" fillId="0" borderId="18" xfId="0" applyNumberFormat="1" applyFont="1" applyBorder="1" applyAlignment="1">
      <alignment horizontal="right"/>
    </xf>
    <xf numFmtId="2" fontId="21" fillId="0" borderId="18" xfId="0" applyNumberFormat="1" applyFont="1" applyBorder="1" applyAlignment="1">
      <alignment horizontal="right"/>
    </xf>
    <xf numFmtId="2" fontId="21" fillId="0" borderId="21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1" fontId="21" fillId="0" borderId="18" xfId="0" applyNumberFormat="1" applyFont="1" applyBorder="1" applyAlignment="1">
      <alignment/>
    </xf>
    <xf numFmtId="2" fontId="21" fillId="0" borderId="18" xfId="0" applyNumberFormat="1" applyFont="1" applyBorder="1" applyAlignment="1">
      <alignment/>
    </xf>
    <xf numFmtId="2" fontId="21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4" fontId="21" fillId="0" borderId="18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top" wrapText="1"/>
    </xf>
    <xf numFmtId="2" fontId="21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25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0" fontId="18" fillId="0" borderId="24" xfId="0" applyFont="1" applyBorder="1" applyAlignment="1" applyProtection="1">
      <alignment vertical="top" wrapText="1"/>
      <protection locked="0"/>
    </xf>
    <xf numFmtId="0" fontId="19" fillId="0" borderId="22" xfId="0" applyFont="1" applyBorder="1" applyAlignment="1" applyProtection="1">
      <alignment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left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2;&#1083;&#1077;&#1085;&#1090;&#1080;&#1085;&#1072;\Downloads\5pf%20(rab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2;&#1083;&#1077;&#1085;&#1090;&#1080;&#1085;&#1072;\Downloads\Dodat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2;&#1083;&#1077;&#1085;&#1090;&#1080;&#1085;&#1072;\Downloads\Dodatok%20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2;&#1083;&#1077;&#1085;&#1090;&#1080;&#1085;&#1072;\Downloads\Dodatok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pf (ra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datok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datok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datok 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Formulas="1" tabSelected="1" zoomScalePageLayoutView="0" workbookViewId="0" topLeftCell="A1">
      <selection activeCell="G8" sqref="G8:I11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101" t="s">
        <v>0</v>
      </c>
      <c r="B1" s="101"/>
      <c r="C1" s="101"/>
      <c r="D1" s="101"/>
      <c r="E1" s="101"/>
      <c r="F1" s="101"/>
      <c r="G1" s="101"/>
    </row>
    <row r="2" ht="12.75">
      <c r="A2" s="1"/>
    </row>
    <row r="3" spans="1:7" ht="35.25" customHeight="1">
      <c r="A3" s="102" t="s">
        <v>1</v>
      </c>
      <c r="B3" s="102"/>
      <c r="C3" s="102"/>
      <c r="D3" s="102"/>
      <c r="E3" s="102"/>
      <c r="F3" s="102"/>
      <c r="G3" s="102"/>
    </row>
    <row r="4" spans="2:5" ht="15.75" customHeight="1">
      <c r="B4" s="2"/>
      <c r="C4" s="3" t="s">
        <v>2</v>
      </c>
      <c r="D4" s="103" t="s">
        <v>151</v>
      </c>
      <c r="E4" s="103"/>
    </row>
    <row r="5" ht="16.5" customHeight="1" thickBot="1">
      <c r="A5" s="4"/>
    </row>
    <row r="6" spans="1:9" ht="14.25" customHeight="1" thickBot="1">
      <c r="A6" s="104" t="s">
        <v>3</v>
      </c>
      <c r="B6" s="105"/>
      <c r="C6" s="105"/>
      <c r="D6" s="105"/>
      <c r="E6" s="106"/>
      <c r="F6" s="5" t="s">
        <v>4</v>
      </c>
      <c r="G6" s="107" t="s">
        <v>5</v>
      </c>
      <c r="H6" s="108"/>
      <c r="I6" s="108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97" t="s">
        <v>6</v>
      </c>
      <c r="B8" s="98"/>
      <c r="C8" s="98"/>
      <c r="D8" s="98"/>
      <c r="E8" s="99"/>
      <c r="F8" s="12"/>
      <c r="G8" s="109" t="s">
        <v>7</v>
      </c>
      <c r="H8" s="110"/>
      <c r="I8" s="110"/>
    </row>
    <row r="9" spans="1:9" ht="25.5" customHeight="1">
      <c r="A9" s="111" t="s">
        <v>8</v>
      </c>
      <c r="B9" s="112"/>
      <c r="C9" s="112"/>
      <c r="D9" s="112"/>
      <c r="E9" s="113"/>
      <c r="F9" s="92" t="s">
        <v>9</v>
      </c>
      <c r="G9" s="109"/>
      <c r="H9" s="110"/>
      <c r="I9" s="110"/>
    </row>
    <row r="10" spans="1:9" ht="13.5" customHeight="1" thickBot="1">
      <c r="A10" s="114" t="s">
        <v>10</v>
      </c>
      <c r="B10" s="115"/>
      <c r="C10" s="115"/>
      <c r="D10" s="115"/>
      <c r="E10" s="116"/>
      <c r="F10" s="93"/>
      <c r="G10" s="109"/>
      <c r="H10" s="110"/>
      <c r="I10" s="110"/>
    </row>
    <row r="11" spans="1:9" ht="29.25" customHeight="1">
      <c r="A11" s="97" t="s">
        <v>11</v>
      </c>
      <c r="B11" s="98"/>
      <c r="C11" s="98"/>
      <c r="D11" s="98"/>
      <c r="E11" s="99"/>
      <c r="F11" s="13"/>
      <c r="G11" s="109"/>
      <c r="H11" s="110"/>
      <c r="I11" s="110"/>
    </row>
    <row r="12" spans="1:7" ht="13.5" customHeight="1">
      <c r="A12" s="89" t="s">
        <v>12</v>
      </c>
      <c r="B12" s="90"/>
      <c r="C12" s="90"/>
      <c r="D12" s="90"/>
      <c r="E12" s="91"/>
      <c r="F12" s="92" t="s">
        <v>13</v>
      </c>
      <c r="G12" s="14"/>
    </row>
    <row r="13" spans="1:9" ht="51.75" customHeight="1" thickBot="1">
      <c r="A13" s="94" t="s">
        <v>14</v>
      </c>
      <c r="B13" s="95"/>
      <c r="C13" s="95"/>
      <c r="D13" s="95"/>
      <c r="E13" s="96"/>
      <c r="F13" s="93"/>
      <c r="G13" s="14"/>
      <c r="H13" s="15"/>
      <c r="I13" s="15" t="s">
        <v>15</v>
      </c>
    </row>
    <row r="14" spans="1:7" ht="25.5" customHeight="1">
      <c r="A14" s="97" t="s">
        <v>16</v>
      </c>
      <c r="B14" s="98"/>
      <c r="C14" s="98"/>
      <c r="D14" s="98"/>
      <c r="E14" s="99"/>
      <c r="F14" s="100" t="s">
        <v>17</v>
      </c>
      <c r="G14" s="14"/>
    </row>
    <row r="15" spans="1:7" ht="12.75" customHeight="1" thickBot="1">
      <c r="A15" s="94" t="s">
        <v>18</v>
      </c>
      <c r="B15" s="95"/>
      <c r="C15" s="95"/>
      <c r="D15" s="95"/>
      <c r="E15" s="96"/>
      <c r="F15" s="93"/>
      <c r="G15" s="14"/>
    </row>
    <row r="16" ht="13.5" customHeight="1" thickBot="1">
      <c r="A16" s="1"/>
    </row>
    <row r="17" spans="1:9" s="16" customFormat="1" ht="13.5" customHeight="1" thickBot="1">
      <c r="A17" s="80" t="s">
        <v>19</v>
      </c>
      <c r="B17" s="81"/>
      <c r="C17" s="81"/>
      <c r="D17" s="81"/>
      <c r="E17" s="81"/>
      <c r="F17" s="81"/>
      <c r="G17" s="81"/>
      <c r="H17" s="81"/>
      <c r="I17" s="82"/>
    </row>
    <row r="18" spans="1:9" s="16" customFormat="1" ht="14.25" customHeight="1" thickBot="1">
      <c r="A18" s="83" t="s">
        <v>20</v>
      </c>
      <c r="B18" s="84"/>
      <c r="C18" s="84"/>
      <c r="D18" s="84"/>
      <c r="E18" s="84"/>
      <c r="F18" s="84"/>
      <c r="G18" s="84"/>
      <c r="H18" s="84"/>
      <c r="I18" s="85"/>
    </row>
    <row r="19" spans="1:9" s="16" customFormat="1" ht="13.5" customHeight="1" thickBot="1">
      <c r="A19" s="86"/>
      <c r="B19" s="87"/>
      <c r="C19" s="87"/>
      <c r="D19" s="87"/>
      <c r="E19" s="87"/>
      <c r="F19" s="87"/>
      <c r="G19" s="87"/>
      <c r="H19" s="87"/>
      <c r="I19" s="88"/>
    </row>
    <row r="20" spans="1:9" s="16" customFormat="1" ht="13.5" customHeight="1" thickBot="1">
      <c r="A20" s="80" t="s">
        <v>21</v>
      </c>
      <c r="B20" s="81"/>
      <c r="C20" s="81"/>
      <c r="D20" s="81"/>
      <c r="E20" s="81"/>
      <c r="F20" s="81"/>
      <c r="G20" s="81"/>
      <c r="H20" s="81"/>
      <c r="I20" s="82"/>
    </row>
    <row r="21" spans="1:9" s="16" customFormat="1" ht="13.5" customHeight="1" thickBot="1">
      <c r="A21" s="86"/>
      <c r="B21" s="87"/>
      <c r="C21" s="87"/>
      <c r="D21" s="87"/>
      <c r="E21" s="87"/>
      <c r="F21" s="87"/>
      <c r="G21" s="87"/>
      <c r="H21" s="87"/>
      <c r="I21" s="88"/>
    </row>
    <row r="22" spans="1:9" s="16" customFormat="1" ht="13.5" customHeight="1" thickBot="1">
      <c r="A22" s="86"/>
      <c r="B22" s="87"/>
      <c r="C22" s="87"/>
      <c r="D22" s="87"/>
      <c r="E22" s="87"/>
      <c r="F22" s="87"/>
      <c r="G22" s="87"/>
      <c r="H22" s="87"/>
      <c r="I22" s="88"/>
    </row>
    <row r="23" spans="1:9" s="16" customFormat="1" ht="13.5" customHeight="1" thickBot="1">
      <c r="A23" s="74" t="s">
        <v>22</v>
      </c>
      <c r="B23" s="76" t="s">
        <v>23</v>
      </c>
      <c r="C23" s="77"/>
      <c r="D23" s="77"/>
      <c r="E23" s="77"/>
      <c r="F23" s="77"/>
      <c r="G23" s="77"/>
      <c r="H23" s="77"/>
      <c r="I23" s="78"/>
    </row>
    <row r="24" spans="1:9" s="16" customFormat="1" ht="67.5" customHeight="1" thickBot="1">
      <c r="A24" s="75"/>
      <c r="B24" s="17" t="s">
        <v>24</v>
      </c>
      <c r="C24" s="17" t="s">
        <v>25</v>
      </c>
      <c r="D24" s="17" t="s">
        <v>26</v>
      </c>
      <c r="E24" s="17" t="s">
        <v>27</v>
      </c>
      <c r="F24" s="17" t="s">
        <v>28</v>
      </c>
      <c r="G24" s="17" t="s">
        <v>29</v>
      </c>
      <c r="H24" s="17"/>
      <c r="I24" s="17" t="s">
        <v>30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79" t="s">
        <v>31</v>
      </c>
      <c r="B26" s="79"/>
      <c r="C26" s="79"/>
      <c r="D26" s="79"/>
      <c r="E26" s="79"/>
      <c r="F26" s="79"/>
    </row>
    <row r="27" s="16" customFormat="1" ht="12.75"/>
  </sheetData>
  <sheetProtection/>
  <mergeCells count="26"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  <mergeCell ref="A12:E12"/>
    <mergeCell ref="F12:F13"/>
    <mergeCell ref="A13:E13"/>
    <mergeCell ref="A14:E14"/>
    <mergeCell ref="F14:F15"/>
    <mergeCell ref="A15:E15"/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</mergeCells>
  <printOptions/>
  <pageMargins left="0.5905511811023623" right="0.3937007874015748" top="0.3937007874015748" bottom="0.3937007874015748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0"/>
  <sheetViews>
    <sheetView zoomScalePageLayoutView="0" workbookViewId="0" topLeftCell="A19">
      <selection activeCell="F24" sqref="F24"/>
    </sheetView>
  </sheetViews>
  <sheetFormatPr defaultColWidth="9.33203125" defaultRowHeight="11.25" customHeight="1"/>
  <cols>
    <col min="1" max="1" width="4.33203125" style="49" customWidth="1"/>
    <col min="2" max="2" width="33" style="49" customWidth="1"/>
    <col min="3" max="3" width="11" style="49" customWidth="1"/>
    <col min="4" max="4" width="14.16015625" style="49" customWidth="1"/>
    <col min="5" max="5" width="10.33203125" style="49" customWidth="1"/>
    <col min="6" max="6" width="11" style="49" customWidth="1"/>
    <col min="7" max="7" width="14.16015625" style="49" customWidth="1"/>
    <col min="8" max="8" width="10.33203125" style="49" customWidth="1"/>
    <col min="9" max="9" width="11" style="49" customWidth="1"/>
    <col min="10" max="10" width="14.16015625" style="49" customWidth="1"/>
    <col min="11" max="11" width="10.33203125" style="49" customWidth="1"/>
    <col min="12" max="14" width="9.33203125" style="49" customWidth="1"/>
    <col min="15" max="15" width="11.66015625" style="49" bestFit="1" customWidth="1"/>
    <col min="16" max="16" width="9.33203125" style="49" customWidth="1"/>
    <col min="17" max="17" width="12.66015625" style="49" bestFit="1" customWidth="1"/>
    <col min="18" max="30" width="9.33203125" style="49" customWidth="1"/>
    <col min="31" max="31" width="12.16015625" style="49" bestFit="1" customWidth="1"/>
    <col min="32" max="32" width="9.33203125" style="47" customWidth="1"/>
    <col min="33" max="16384" width="9.33203125" style="49" customWidth="1"/>
  </cols>
  <sheetData>
    <row r="1" spans="1:7" ht="11.25" customHeight="1">
      <c r="A1" s="127" t="s">
        <v>147</v>
      </c>
      <c r="B1" s="127"/>
      <c r="C1" s="127"/>
      <c r="D1" s="127"/>
      <c r="E1" s="127"/>
      <c r="F1" s="127"/>
      <c r="G1" s="54"/>
    </row>
    <row r="2" spans="1:32" ht="18" customHeight="1">
      <c r="A2" s="121" t="s">
        <v>103</v>
      </c>
      <c r="B2" s="121" t="s">
        <v>104</v>
      </c>
      <c r="C2" s="124" t="s">
        <v>105</v>
      </c>
      <c r="D2" s="125"/>
      <c r="E2" s="125"/>
      <c r="F2" s="124" t="s">
        <v>41</v>
      </c>
      <c r="G2" s="125"/>
      <c r="H2" s="125"/>
      <c r="I2" s="124" t="s">
        <v>43</v>
      </c>
      <c r="J2" s="125"/>
      <c r="K2" s="12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2" ht="28.5" customHeight="1">
      <c r="A3" s="123"/>
      <c r="B3" s="123"/>
      <c r="C3" s="121" t="s">
        <v>106</v>
      </c>
      <c r="D3" s="121" t="s">
        <v>107</v>
      </c>
      <c r="E3" s="121" t="s">
        <v>108</v>
      </c>
      <c r="F3" s="121" t="s">
        <v>106</v>
      </c>
      <c r="G3" s="121" t="s">
        <v>107</v>
      </c>
      <c r="H3" s="121" t="s">
        <v>108</v>
      </c>
      <c r="I3" s="121" t="s">
        <v>106</v>
      </c>
      <c r="J3" s="121" t="s">
        <v>107</v>
      </c>
      <c r="K3" s="121" t="s">
        <v>108</v>
      </c>
      <c r="AF3" s="57"/>
    </row>
    <row r="4" spans="1:32" ht="36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AF4" s="57"/>
    </row>
    <row r="5" spans="1:32" ht="11.25" customHeight="1">
      <c r="A5" s="58" t="s">
        <v>109</v>
      </c>
      <c r="B5" s="58" t="s">
        <v>110</v>
      </c>
      <c r="C5" s="59">
        <v>25845</v>
      </c>
      <c r="D5" s="60">
        <v>84584.9</v>
      </c>
      <c r="E5" s="61">
        <v>3272.8</v>
      </c>
      <c r="F5" s="59">
        <v>1</v>
      </c>
      <c r="G5" s="60">
        <v>0.5</v>
      </c>
      <c r="H5" s="60">
        <v>530.7</v>
      </c>
      <c r="I5" s="59">
        <v>2</v>
      </c>
      <c r="J5" s="60">
        <v>1.8</v>
      </c>
      <c r="K5" s="60">
        <v>884.5</v>
      </c>
      <c r="AF5" s="62"/>
    </row>
    <row r="6" spans="1:32" ht="11.25" customHeight="1">
      <c r="A6" s="58" t="s">
        <v>111</v>
      </c>
      <c r="B6" s="58" t="s">
        <v>112</v>
      </c>
      <c r="C6" s="59">
        <v>2327</v>
      </c>
      <c r="D6" s="60">
        <v>6103.1</v>
      </c>
      <c r="E6" s="61">
        <v>2622.7</v>
      </c>
      <c r="F6" s="59">
        <v>0</v>
      </c>
      <c r="G6" s="60">
        <v>0</v>
      </c>
      <c r="H6" s="60">
        <v>0</v>
      </c>
      <c r="I6" s="59">
        <v>2</v>
      </c>
      <c r="J6" s="60">
        <v>2</v>
      </c>
      <c r="K6" s="60">
        <v>1000</v>
      </c>
      <c r="AF6" s="62"/>
    </row>
    <row r="7" spans="1:32" ht="11.25" customHeight="1">
      <c r="A7" s="58" t="s">
        <v>113</v>
      </c>
      <c r="B7" s="58" t="s">
        <v>114</v>
      </c>
      <c r="C7" s="59">
        <v>3113</v>
      </c>
      <c r="D7" s="60">
        <v>7840.2</v>
      </c>
      <c r="E7" s="61">
        <v>2518.5</v>
      </c>
      <c r="F7" s="59">
        <v>8</v>
      </c>
      <c r="G7" s="60">
        <v>5.3</v>
      </c>
      <c r="H7" s="60">
        <v>663.4</v>
      </c>
      <c r="I7" s="59">
        <v>8</v>
      </c>
      <c r="J7" s="60">
        <v>7.1</v>
      </c>
      <c r="K7" s="60">
        <v>884.5</v>
      </c>
      <c r="AF7" s="62"/>
    </row>
    <row r="8" spans="1:32" ht="11.25" customHeight="1">
      <c r="A8" s="58" t="s">
        <v>115</v>
      </c>
      <c r="B8" s="58" t="s">
        <v>116</v>
      </c>
      <c r="C8" s="59">
        <v>3559</v>
      </c>
      <c r="D8" s="60">
        <v>9373</v>
      </c>
      <c r="E8" s="61">
        <v>2633.6</v>
      </c>
      <c r="F8" s="59">
        <v>0</v>
      </c>
      <c r="G8" s="60">
        <v>0</v>
      </c>
      <c r="H8" s="60">
        <v>0</v>
      </c>
      <c r="I8" s="59">
        <v>0</v>
      </c>
      <c r="J8" s="60">
        <v>0</v>
      </c>
      <c r="K8" s="60">
        <v>0</v>
      </c>
      <c r="AF8" s="62"/>
    </row>
    <row r="9" spans="1:32" ht="11.25" customHeight="1">
      <c r="A9" s="58" t="s">
        <v>117</v>
      </c>
      <c r="B9" s="58" t="s">
        <v>118</v>
      </c>
      <c r="C9" s="59">
        <v>7285</v>
      </c>
      <c r="D9" s="60">
        <v>19741.5</v>
      </c>
      <c r="E9" s="61">
        <v>2709.9</v>
      </c>
      <c r="F9" s="59">
        <v>10</v>
      </c>
      <c r="G9" s="60">
        <v>6.6</v>
      </c>
      <c r="H9" s="60">
        <v>663.4</v>
      </c>
      <c r="I9" s="59">
        <v>5</v>
      </c>
      <c r="J9" s="60">
        <v>4.6</v>
      </c>
      <c r="K9" s="60">
        <v>923.4</v>
      </c>
      <c r="AF9" s="62"/>
    </row>
    <row r="10" spans="1:32" ht="11.25" customHeight="1">
      <c r="A10" s="58" t="s">
        <v>119</v>
      </c>
      <c r="B10" s="58" t="s">
        <v>120</v>
      </c>
      <c r="C10" s="59">
        <v>4171</v>
      </c>
      <c r="D10" s="60">
        <v>10615.3</v>
      </c>
      <c r="E10" s="61">
        <v>2545</v>
      </c>
      <c r="F10" s="59">
        <v>0</v>
      </c>
      <c r="G10" s="60">
        <v>0</v>
      </c>
      <c r="H10" s="60">
        <v>0</v>
      </c>
      <c r="I10" s="59">
        <v>6</v>
      </c>
      <c r="J10" s="60">
        <v>5.3</v>
      </c>
      <c r="K10" s="60">
        <v>884.5</v>
      </c>
      <c r="AF10" s="62"/>
    </row>
    <row r="11" spans="1:32" ht="11.25" customHeight="1">
      <c r="A11" s="58" t="s">
        <v>121</v>
      </c>
      <c r="B11" s="58" t="s">
        <v>122</v>
      </c>
      <c r="C11" s="59">
        <v>5757</v>
      </c>
      <c r="D11" s="60">
        <v>14903.7</v>
      </c>
      <c r="E11" s="61">
        <v>2588.8</v>
      </c>
      <c r="F11" s="59">
        <v>4</v>
      </c>
      <c r="G11" s="60">
        <v>2.7</v>
      </c>
      <c r="H11" s="60">
        <v>663.4</v>
      </c>
      <c r="I11" s="59">
        <v>2</v>
      </c>
      <c r="J11" s="60">
        <v>1.8</v>
      </c>
      <c r="K11" s="60">
        <v>884.5</v>
      </c>
      <c r="AF11" s="62"/>
    </row>
    <row r="12" spans="1:32" ht="11.25" customHeight="1">
      <c r="A12" s="58" t="s">
        <v>123</v>
      </c>
      <c r="B12" s="58" t="s">
        <v>124</v>
      </c>
      <c r="C12" s="59">
        <v>3734</v>
      </c>
      <c r="D12" s="60">
        <v>9803.7</v>
      </c>
      <c r="E12" s="61">
        <v>2625.5</v>
      </c>
      <c r="F12" s="59">
        <v>0</v>
      </c>
      <c r="G12" s="60">
        <v>0</v>
      </c>
      <c r="H12" s="60">
        <v>0</v>
      </c>
      <c r="I12" s="59">
        <v>3</v>
      </c>
      <c r="J12" s="60">
        <v>2.7</v>
      </c>
      <c r="K12" s="60">
        <v>884.5</v>
      </c>
      <c r="AF12" s="62"/>
    </row>
    <row r="13" spans="1:32" ht="11.25" customHeight="1">
      <c r="A13" s="58" t="s">
        <v>125</v>
      </c>
      <c r="B13" s="58" t="s">
        <v>126</v>
      </c>
      <c r="C13" s="59">
        <v>7043</v>
      </c>
      <c r="D13" s="60">
        <v>18643.3</v>
      </c>
      <c r="E13" s="61">
        <v>2647.1</v>
      </c>
      <c r="F13" s="59">
        <v>0</v>
      </c>
      <c r="G13" s="60">
        <v>0</v>
      </c>
      <c r="H13" s="60">
        <v>0</v>
      </c>
      <c r="I13" s="59">
        <v>8</v>
      </c>
      <c r="J13" s="60">
        <v>7.1</v>
      </c>
      <c r="K13" s="60">
        <v>884.5</v>
      </c>
      <c r="AF13" s="62"/>
    </row>
    <row r="14" spans="1:32" ht="11.25" customHeight="1">
      <c r="A14" s="58" t="s">
        <v>58</v>
      </c>
      <c r="B14" s="58" t="s">
        <v>127</v>
      </c>
      <c r="C14" s="59">
        <v>5761</v>
      </c>
      <c r="D14" s="60">
        <v>15828.8</v>
      </c>
      <c r="E14" s="61">
        <v>2747.6</v>
      </c>
      <c r="F14" s="59">
        <v>3</v>
      </c>
      <c r="G14" s="60">
        <v>1.1</v>
      </c>
      <c r="H14" s="60">
        <v>353.8</v>
      </c>
      <c r="I14" s="59">
        <v>2</v>
      </c>
      <c r="J14" s="60">
        <v>1.9</v>
      </c>
      <c r="K14" s="60">
        <v>925.2</v>
      </c>
      <c r="AF14" s="62"/>
    </row>
    <row r="15" spans="1:32" ht="11.25" customHeight="1">
      <c r="A15" s="58" t="s">
        <v>60</v>
      </c>
      <c r="B15" s="58" t="s">
        <v>128</v>
      </c>
      <c r="C15" s="59">
        <v>5949</v>
      </c>
      <c r="D15" s="60">
        <v>15238.4</v>
      </c>
      <c r="E15" s="61">
        <v>2561.5</v>
      </c>
      <c r="F15" s="59">
        <v>4</v>
      </c>
      <c r="G15" s="60">
        <v>2.7</v>
      </c>
      <c r="H15" s="60">
        <v>663.4</v>
      </c>
      <c r="I15" s="59">
        <v>3</v>
      </c>
      <c r="J15" s="60">
        <v>2.7</v>
      </c>
      <c r="K15" s="60">
        <v>884.5</v>
      </c>
      <c r="AF15" s="62"/>
    </row>
    <row r="16" spans="1:32" ht="11.25" customHeight="1">
      <c r="A16" s="58" t="s">
        <v>62</v>
      </c>
      <c r="B16" s="58" t="s">
        <v>129</v>
      </c>
      <c r="C16" s="59">
        <v>6146</v>
      </c>
      <c r="D16" s="60">
        <v>16646.1</v>
      </c>
      <c r="E16" s="61">
        <v>2708.5</v>
      </c>
      <c r="F16" s="59">
        <v>0</v>
      </c>
      <c r="G16" s="60">
        <v>0</v>
      </c>
      <c r="H16" s="60">
        <v>0</v>
      </c>
      <c r="I16" s="59">
        <v>15</v>
      </c>
      <c r="J16" s="60">
        <v>13.3</v>
      </c>
      <c r="K16" s="60">
        <v>884.5</v>
      </c>
      <c r="AF16" s="62"/>
    </row>
    <row r="17" spans="1:32" ht="11.25" customHeight="1">
      <c r="A17" s="58" t="s">
        <v>64</v>
      </c>
      <c r="B17" s="58" t="s">
        <v>130</v>
      </c>
      <c r="C17" s="59">
        <v>4727</v>
      </c>
      <c r="D17" s="60">
        <v>12461.3</v>
      </c>
      <c r="E17" s="61">
        <v>2636.2</v>
      </c>
      <c r="F17" s="59">
        <v>14</v>
      </c>
      <c r="G17" s="60">
        <v>6.7</v>
      </c>
      <c r="H17" s="60">
        <v>481.2</v>
      </c>
      <c r="I17" s="59">
        <v>0</v>
      </c>
      <c r="J17" s="60">
        <v>0</v>
      </c>
      <c r="K17" s="60">
        <v>0</v>
      </c>
      <c r="AF17" s="62"/>
    </row>
    <row r="18" spans="1:11" ht="11.25" customHeight="1">
      <c r="A18" s="119" t="s">
        <v>131</v>
      </c>
      <c r="B18" s="120"/>
      <c r="C18" s="59">
        <v>85417</v>
      </c>
      <c r="D18" s="60">
        <v>241783.2</v>
      </c>
      <c r="E18" s="61">
        <v>2830.6</v>
      </c>
      <c r="F18" s="59">
        <v>44</v>
      </c>
      <c r="G18" s="60">
        <v>25.6</v>
      </c>
      <c r="H18" s="60">
        <v>581.3</v>
      </c>
      <c r="I18" s="59">
        <v>56</v>
      </c>
      <c r="J18" s="60">
        <v>50</v>
      </c>
      <c r="K18" s="60">
        <v>893.6</v>
      </c>
    </row>
    <row r="20" spans="1:28" ht="21" customHeight="1">
      <c r="A20" s="121" t="s">
        <v>103</v>
      </c>
      <c r="B20" s="121" t="s">
        <v>104</v>
      </c>
      <c r="C20" s="124" t="s">
        <v>45</v>
      </c>
      <c r="D20" s="125"/>
      <c r="E20" s="125"/>
      <c r="F20" s="124" t="s">
        <v>47</v>
      </c>
      <c r="G20" s="125"/>
      <c r="H20" s="125"/>
      <c r="I20" s="124" t="s">
        <v>49</v>
      </c>
      <c r="J20" s="125"/>
      <c r="K20" s="12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11" ht="12.75" customHeight="1">
      <c r="A21" s="123"/>
      <c r="B21" s="123"/>
      <c r="C21" s="121" t="s">
        <v>106</v>
      </c>
      <c r="D21" s="121" t="s">
        <v>107</v>
      </c>
      <c r="E21" s="121" t="s">
        <v>108</v>
      </c>
      <c r="F21" s="121" t="s">
        <v>106</v>
      </c>
      <c r="G21" s="121" t="s">
        <v>107</v>
      </c>
      <c r="H21" s="121" t="s">
        <v>108</v>
      </c>
      <c r="I21" s="121" t="s">
        <v>106</v>
      </c>
      <c r="J21" s="121" t="s">
        <v>107</v>
      </c>
      <c r="K21" s="121" t="s">
        <v>108</v>
      </c>
    </row>
    <row r="22" spans="1:11" ht="43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1.25" customHeight="1">
      <c r="A23" s="58" t="s">
        <v>109</v>
      </c>
      <c r="B23" s="58" t="s">
        <v>110</v>
      </c>
      <c r="C23" s="59">
        <v>20</v>
      </c>
      <c r="D23" s="60">
        <v>21.2</v>
      </c>
      <c r="E23" s="60">
        <v>1060.3</v>
      </c>
      <c r="F23" s="59">
        <v>3</v>
      </c>
      <c r="G23" s="60">
        <v>3.4</v>
      </c>
      <c r="H23" s="60">
        <v>1121.4</v>
      </c>
      <c r="I23" s="59">
        <v>0</v>
      </c>
      <c r="J23" s="60">
        <v>0</v>
      </c>
      <c r="K23" s="60">
        <v>0</v>
      </c>
    </row>
    <row r="24" spans="1:11" ht="11.25" customHeight="1">
      <c r="A24" s="58" t="s">
        <v>111</v>
      </c>
      <c r="B24" s="58" t="s">
        <v>112</v>
      </c>
      <c r="C24" s="59">
        <v>2</v>
      </c>
      <c r="D24" s="60">
        <v>2.1</v>
      </c>
      <c r="E24" s="60">
        <v>1061.4</v>
      </c>
      <c r="F24" s="59">
        <v>0</v>
      </c>
      <c r="G24" s="60">
        <v>0</v>
      </c>
      <c r="H24" s="60">
        <v>0</v>
      </c>
      <c r="I24" s="59">
        <v>0</v>
      </c>
      <c r="J24" s="60">
        <v>0</v>
      </c>
      <c r="K24" s="60">
        <v>0</v>
      </c>
    </row>
    <row r="25" spans="1:11" ht="11.25" customHeight="1">
      <c r="A25" s="58" t="s">
        <v>113</v>
      </c>
      <c r="B25" s="58" t="s">
        <v>114</v>
      </c>
      <c r="C25" s="59">
        <v>9</v>
      </c>
      <c r="D25" s="60">
        <v>9.6</v>
      </c>
      <c r="E25" s="60">
        <v>1061.4</v>
      </c>
      <c r="F25" s="59">
        <v>0</v>
      </c>
      <c r="G25" s="60">
        <v>0</v>
      </c>
      <c r="H25" s="60">
        <v>0</v>
      </c>
      <c r="I25" s="59">
        <v>0</v>
      </c>
      <c r="J25" s="60">
        <v>0</v>
      </c>
      <c r="K25" s="60">
        <v>0</v>
      </c>
    </row>
    <row r="26" spans="1:11" ht="11.25" customHeight="1">
      <c r="A26" s="58" t="s">
        <v>115</v>
      </c>
      <c r="B26" s="58" t="s">
        <v>116</v>
      </c>
      <c r="C26" s="59">
        <v>13</v>
      </c>
      <c r="D26" s="60">
        <v>13.8</v>
      </c>
      <c r="E26" s="60">
        <v>1061.4</v>
      </c>
      <c r="F26" s="59">
        <v>1</v>
      </c>
      <c r="G26" s="60">
        <v>1.1</v>
      </c>
      <c r="H26" s="60">
        <v>1124</v>
      </c>
      <c r="I26" s="59">
        <v>0</v>
      </c>
      <c r="J26" s="60">
        <v>0</v>
      </c>
      <c r="K26" s="60">
        <v>0</v>
      </c>
    </row>
    <row r="27" spans="1:11" ht="11.25" customHeight="1">
      <c r="A27" s="58" t="s">
        <v>117</v>
      </c>
      <c r="B27" s="58" t="s">
        <v>118</v>
      </c>
      <c r="C27" s="59">
        <v>13</v>
      </c>
      <c r="D27" s="60">
        <v>13.8</v>
      </c>
      <c r="E27" s="60">
        <v>1061.4</v>
      </c>
      <c r="F27" s="59">
        <v>3</v>
      </c>
      <c r="G27" s="60">
        <v>3.4</v>
      </c>
      <c r="H27" s="60">
        <v>1134.5</v>
      </c>
      <c r="I27" s="59">
        <v>1</v>
      </c>
      <c r="J27" s="60">
        <v>1.3</v>
      </c>
      <c r="K27" s="60">
        <v>1256.6</v>
      </c>
    </row>
    <row r="28" spans="1:11" ht="11.25" customHeight="1">
      <c r="A28" s="58" t="s">
        <v>119</v>
      </c>
      <c r="B28" s="58" t="s">
        <v>120</v>
      </c>
      <c r="C28" s="59">
        <v>21</v>
      </c>
      <c r="D28" s="60">
        <v>22.3</v>
      </c>
      <c r="E28" s="60">
        <v>1063.1</v>
      </c>
      <c r="F28" s="59">
        <v>0</v>
      </c>
      <c r="G28" s="60">
        <v>0</v>
      </c>
      <c r="H28" s="60">
        <v>0</v>
      </c>
      <c r="I28" s="59">
        <v>2</v>
      </c>
      <c r="J28" s="60">
        <v>2.5</v>
      </c>
      <c r="K28" s="60">
        <v>1236.1</v>
      </c>
    </row>
    <row r="29" spans="1:11" ht="11.25" customHeight="1">
      <c r="A29" s="58" t="s">
        <v>121</v>
      </c>
      <c r="B29" s="58" t="s">
        <v>122</v>
      </c>
      <c r="C29" s="59">
        <v>10</v>
      </c>
      <c r="D29" s="60">
        <v>10.6</v>
      </c>
      <c r="E29" s="60">
        <v>1064.1</v>
      </c>
      <c r="F29" s="59">
        <v>1</v>
      </c>
      <c r="G29" s="60">
        <v>1.1</v>
      </c>
      <c r="H29" s="60">
        <v>1110.3</v>
      </c>
      <c r="I29" s="59">
        <v>0</v>
      </c>
      <c r="J29" s="60">
        <v>0</v>
      </c>
      <c r="K29" s="60">
        <v>0</v>
      </c>
    </row>
    <row r="30" spans="1:11" ht="11.25" customHeight="1">
      <c r="A30" s="58" t="s">
        <v>123</v>
      </c>
      <c r="B30" s="58" t="s">
        <v>124</v>
      </c>
      <c r="C30" s="59">
        <v>12</v>
      </c>
      <c r="D30" s="60">
        <v>12.7</v>
      </c>
      <c r="E30" s="60">
        <v>1061.4</v>
      </c>
      <c r="F30" s="59">
        <v>0</v>
      </c>
      <c r="G30" s="60">
        <v>0</v>
      </c>
      <c r="H30" s="60">
        <v>0</v>
      </c>
      <c r="I30" s="59">
        <v>2</v>
      </c>
      <c r="J30" s="60">
        <v>2.5</v>
      </c>
      <c r="K30" s="60">
        <v>1273.3</v>
      </c>
    </row>
    <row r="31" spans="1:11" ht="11.25" customHeight="1">
      <c r="A31" s="58" t="s">
        <v>125</v>
      </c>
      <c r="B31" s="58" t="s">
        <v>126</v>
      </c>
      <c r="C31" s="59">
        <v>15</v>
      </c>
      <c r="D31" s="60">
        <v>15.9</v>
      </c>
      <c r="E31" s="60">
        <v>1060.6</v>
      </c>
      <c r="F31" s="59">
        <v>0</v>
      </c>
      <c r="G31" s="60">
        <v>0</v>
      </c>
      <c r="H31" s="60">
        <v>0</v>
      </c>
      <c r="I31" s="59">
        <v>0</v>
      </c>
      <c r="J31" s="60">
        <v>0</v>
      </c>
      <c r="K31" s="60">
        <v>0</v>
      </c>
    </row>
    <row r="32" spans="1:11" ht="11.25" customHeight="1">
      <c r="A32" s="58" t="s">
        <v>58</v>
      </c>
      <c r="B32" s="58" t="s">
        <v>127</v>
      </c>
      <c r="C32" s="59">
        <v>30</v>
      </c>
      <c r="D32" s="60">
        <v>31.8</v>
      </c>
      <c r="E32" s="60">
        <v>1060.1</v>
      </c>
      <c r="F32" s="59">
        <v>3</v>
      </c>
      <c r="G32" s="60">
        <v>3.4</v>
      </c>
      <c r="H32" s="60">
        <v>1129.7</v>
      </c>
      <c r="I32" s="59">
        <v>2</v>
      </c>
      <c r="J32" s="60">
        <v>2.5</v>
      </c>
      <c r="K32" s="60">
        <v>1265.2</v>
      </c>
    </row>
    <row r="33" spans="1:11" ht="11.25" customHeight="1">
      <c r="A33" s="58" t="s">
        <v>60</v>
      </c>
      <c r="B33" s="58" t="s">
        <v>128</v>
      </c>
      <c r="C33" s="59">
        <v>22</v>
      </c>
      <c r="D33" s="60">
        <v>23.4</v>
      </c>
      <c r="E33" s="60">
        <v>1061.4</v>
      </c>
      <c r="F33" s="59">
        <v>0</v>
      </c>
      <c r="G33" s="60">
        <v>0</v>
      </c>
      <c r="H33" s="60">
        <v>0</v>
      </c>
      <c r="I33" s="59">
        <v>0</v>
      </c>
      <c r="J33" s="60">
        <v>0</v>
      </c>
      <c r="K33" s="60">
        <v>0</v>
      </c>
    </row>
    <row r="34" spans="1:11" ht="11.25" customHeight="1">
      <c r="A34" s="58" t="s">
        <v>62</v>
      </c>
      <c r="B34" s="58" t="s">
        <v>129</v>
      </c>
      <c r="C34" s="59">
        <v>58</v>
      </c>
      <c r="D34" s="60">
        <v>61.5</v>
      </c>
      <c r="E34" s="60">
        <v>1060</v>
      </c>
      <c r="F34" s="59">
        <v>0</v>
      </c>
      <c r="G34" s="60">
        <v>0</v>
      </c>
      <c r="H34" s="60">
        <v>0</v>
      </c>
      <c r="I34" s="59">
        <v>0</v>
      </c>
      <c r="J34" s="60">
        <v>0</v>
      </c>
      <c r="K34" s="60">
        <v>0</v>
      </c>
    </row>
    <row r="35" spans="1:11" ht="11.25" customHeight="1">
      <c r="A35" s="58" t="s">
        <v>64</v>
      </c>
      <c r="B35" s="58" t="s">
        <v>130</v>
      </c>
      <c r="C35" s="59">
        <v>17</v>
      </c>
      <c r="D35" s="60">
        <v>18</v>
      </c>
      <c r="E35" s="60">
        <v>1061.4</v>
      </c>
      <c r="F35" s="59">
        <v>1</v>
      </c>
      <c r="G35" s="60">
        <v>1.2</v>
      </c>
      <c r="H35" s="60">
        <v>1167.8</v>
      </c>
      <c r="I35" s="59">
        <v>0</v>
      </c>
      <c r="J35" s="60">
        <v>0</v>
      </c>
      <c r="K35" s="60">
        <v>0</v>
      </c>
    </row>
    <row r="36" spans="1:11" ht="11.25" customHeight="1">
      <c r="A36" s="119" t="s">
        <v>131</v>
      </c>
      <c r="B36" s="120"/>
      <c r="C36" s="59">
        <v>242</v>
      </c>
      <c r="D36" s="60">
        <v>256.8</v>
      </c>
      <c r="E36" s="60">
        <v>1061</v>
      </c>
      <c r="F36" s="59">
        <v>12</v>
      </c>
      <c r="G36" s="60">
        <v>13.6</v>
      </c>
      <c r="H36" s="60">
        <v>1129.9</v>
      </c>
      <c r="I36" s="59">
        <v>7</v>
      </c>
      <c r="J36" s="60">
        <v>8.8</v>
      </c>
      <c r="K36" s="60">
        <v>1258</v>
      </c>
    </row>
    <row r="38" spans="1:28" ht="20.25" customHeight="1">
      <c r="A38" s="121" t="s">
        <v>103</v>
      </c>
      <c r="B38" s="121" t="s">
        <v>104</v>
      </c>
      <c r="C38" s="124" t="s">
        <v>51</v>
      </c>
      <c r="D38" s="125"/>
      <c r="E38" s="125"/>
      <c r="F38" s="124" t="s">
        <v>53</v>
      </c>
      <c r="G38" s="125"/>
      <c r="H38" s="125"/>
      <c r="I38" s="124" t="s">
        <v>55</v>
      </c>
      <c r="J38" s="125"/>
      <c r="K38" s="12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11" ht="12.75" customHeight="1">
      <c r="A39" s="123"/>
      <c r="B39" s="123"/>
      <c r="C39" s="121" t="s">
        <v>106</v>
      </c>
      <c r="D39" s="121" t="s">
        <v>107</v>
      </c>
      <c r="E39" s="121" t="s">
        <v>108</v>
      </c>
      <c r="F39" s="121" t="s">
        <v>106</v>
      </c>
      <c r="G39" s="121" t="s">
        <v>107</v>
      </c>
      <c r="H39" s="121" t="s">
        <v>108</v>
      </c>
      <c r="I39" s="121" t="s">
        <v>106</v>
      </c>
      <c r="J39" s="121" t="s">
        <v>107</v>
      </c>
      <c r="K39" s="121" t="s">
        <v>108</v>
      </c>
    </row>
    <row r="40" spans="1:11" ht="43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1:11" ht="11.25" customHeight="1">
      <c r="A41" s="58" t="s">
        <v>109</v>
      </c>
      <c r="B41" s="58" t="s">
        <v>110</v>
      </c>
      <c r="C41" s="59">
        <v>0</v>
      </c>
      <c r="D41" s="60">
        <v>0</v>
      </c>
      <c r="E41" s="60">
        <v>0</v>
      </c>
      <c r="F41" s="59">
        <v>1</v>
      </c>
      <c r="G41" s="60">
        <v>1.5</v>
      </c>
      <c r="H41" s="60">
        <v>1497</v>
      </c>
      <c r="I41" s="59">
        <v>3352</v>
      </c>
      <c r="J41" s="60">
        <v>5951.5</v>
      </c>
      <c r="K41" s="60">
        <v>1775.5</v>
      </c>
    </row>
    <row r="42" spans="1:11" ht="11.25" customHeight="1">
      <c r="A42" s="58" t="s">
        <v>111</v>
      </c>
      <c r="B42" s="58" t="s">
        <v>112</v>
      </c>
      <c r="C42" s="59">
        <v>0</v>
      </c>
      <c r="D42" s="60">
        <v>0</v>
      </c>
      <c r="E42" s="60">
        <v>0</v>
      </c>
      <c r="F42" s="59">
        <v>0</v>
      </c>
      <c r="G42" s="60">
        <v>0</v>
      </c>
      <c r="H42" s="60">
        <v>0</v>
      </c>
      <c r="I42" s="59">
        <v>413</v>
      </c>
      <c r="J42" s="60">
        <v>732.6</v>
      </c>
      <c r="K42" s="60">
        <v>1773.8</v>
      </c>
    </row>
    <row r="43" spans="1:11" ht="11.25" customHeight="1">
      <c r="A43" s="58" t="s">
        <v>113</v>
      </c>
      <c r="B43" s="58" t="s">
        <v>114</v>
      </c>
      <c r="C43" s="59">
        <v>0</v>
      </c>
      <c r="D43" s="60">
        <v>0</v>
      </c>
      <c r="E43" s="60">
        <v>0</v>
      </c>
      <c r="F43" s="59">
        <v>2</v>
      </c>
      <c r="G43" s="60">
        <v>2.9</v>
      </c>
      <c r="H43" s="60">
        <v>1425.8</v>
      </c>
      <c r="I43" s="59">
        <v>694</v>
      </c>
      <c r="J43" s="60">
        <v>1231.6</v>
      </c>
      <c r="K43" s="60">
        <v>1774.7</v>
      </c>
    </row>
    <row r="44" spans="1:11" ht="11.25" customHeight="1">
      <c r="A44" s="58" t="s">
        <v>115</v>
      </c>
      <c r="B44" s="58" t="s">
        <v>116</v>
      </c>
      <c r="C44" s="59">
        <v>0</v>
      </c>
      <c r="D44" s="60">
        <v>0</v>
      </c>
      <c r="E44" s="60">
        <v>0</v>
      </c>
      <c r="F44" s="59">
        <v>0</v>
      </c>
      <c r="G44" s="60">
        <v>0</v>
      </c>
      <c r="H44" s="60">
        <v>0</v>
      </c>
      <c r="I44" s="59">
        <v>703</v>
      </c>
      <c r="J44" s="60">
        <v>1248.6</v>
      </c>
      <c r="K44" s="60">
        <v>1776.2</v>
      </c>
    </row>
    <row r="45" spans="1:11" ht="11.25" customHeight="1">
      <c r="A45" s="58" t="s">
        <v>117</v>
      </c>
      <c r="B45" s="58" t="s">
        <v>118</v>
      </c>
      <c r="C45" s="59">
        <v>1</v>
      </c>
      <c r="D45" s="60">
        <v>1.4</v>
      </c>
      <c r="E45" s="60">
        <v>1376.7</v>
      </c>
      <c r="F45" s="59">
        <v>0</v>
      </c>
      <c r="G45" s="60">
        <v>0</v>
      </c>
      <c r="H45" s="60">
        <v>0</v>
      </c>
      <c r="I45" s="59">
        <v>1328</v>
      </c>
      <c r="J45" s="60">
        <v>2358.5</v>
      </c>
      <c r="K45" s="60">
        <v>1776</v>
      </c>
    </row>
    <row r="46" spans="1:11" ht="11.25" customHeight="1">
      <c r="A46" s="58" t="s">
        <v>119</v>
      </c>
      <c r="B46" s="58" t="s">
        <v>120</v>
      </c>
      <c r="C46" s="59">
        <v>0</v>
      </c>
      <c r="D46" s="60">
        <v>0</v>
      </c>
      <c r="E46" s="60">
        <v>0</v>
      </c>
      <c r="F46" s="59">
        <v>0</v>
      </c>
      <c r="G46" s="60">
        <v>0</v>
      </c>
      <c r="H46" s="60">
        <v>0</v>
      </c>
      <c r="I46" s="59">
        <v>787</v>
      </c>
      <c r="J46" s="60">
        <v>1396.1</v>
      </c>
      <c r="K46" s="60">
        <v>1774</v>
      </c>
    </row>
    <row r="47" spans="1:11" ht="11.25" customHeight="1">
      <c r="A47" s="58" t="s">
        <v>121</v>
      </c>
      <c r="B47" s="58" t="s">
        <v>122</v>
      </c>
      <c r="C47" s="59">
        <v>0</v>
      </c>
      <c r="D47" s="60">
        <v>0</v>
      </c>
      <c r="E47" s="60">
        <v>0</v>
      </c>
      <c r="F47" s="59">
        <v>0</v>
      </c>
      <c r="G47" s="60">
        <v>0</v>
      </c>
      <c r="H47" s="60">
        <v>0</v>
      </c>
      <c r="I47" s="59">
        <v>1236</v>
      </c>
      <c r="J47" s="60">
        <v>2194.3</v>
      </c>
      <c r="K47" s="60">
        <v>1775.3</v>
      </c>
    </row>
    <row r="48" spans="1:11" ht="11.25" customHeight="1">
      <c r="A48" s="58" t="s">
        <v>123</v>
      </c>
      <c r="B48" s="58" t="s">
        <v>124</v>
      </c>
      <c r="C48" s="59">
        <v>0</v>
      </c>
      <c r="D48" s="60">
        <v>0</v>
      </c>
      <c r="E48" s="60">
        <v>0</v>
      </c>
      <c r="F48" s="59">
        <v>0</v>
      </c>
      <c r="G48" s="60">
        <v>0</v>
      </c>
      <c r="H48" s="60">
        <v>0</v>
      </c>
      <c r="I48" s="59">
        <v>723</v>
      </c>
      <c r="J48" s="60">
        <v>1282.3</v>
      </c>
      <c r="K48" s="60">
        <v>1773.6</v>
      </c>
    </row>
    <row r="49" spans="1:11" ht="11.25" customHeight="1">
      <c r="A49" s="58" t="s">
        <v>125</v>
      </c>
      <c r="B49" s="58" t="s">
        <v>126</v>
      </c>
      <c r="C49" s="59">
        <v>2</v>
      </c>
      <c r="D49" s="60">
        <v>2.7</v>
      </c>
      <c r="E49" s="60">
        <v>1332.5</v>
      </c>
      <c r="F49" s="59">
        <v>0</v>
      </c>
      <c r="G49" s="60">
        <v>0</v>
      </c>
      <c r="H49" s="60">
        <v>0</v>
      </c>
      <c r="I49" s="59">
        <v>1315</v>
      </c>
      <c r="J49" s="60">
        <v>2337.2</v>
      </c>
      <c r="K49" s="60">
        <v>1777.4</v>
      </c>
    </row>
    <row r="50" spans="1:11" ht="11.25" customHeight="1">
      <c r="A50" s="58" t="s">
        <v>58</v>
      </c>
      <c r="B50" s="58" t="s">
        <v>127</v>
      </c>
      <c r="C50" s="59">
        <v>0</v>
      </c>
      <c r="D50" s="60">
        <v>0</v>
      </c>
      <c r="E50" s="60">
        <v>0</v>
      </c>
      <c r="F50" s="59">
        <v>0</v>
      </c>
      <c r="G50" s="60">
        <v>0</v>
      </c>
      <c r="H50" s="60">
        <v>0</v>
      </c>
      <c r="I50" s="59">
        <v>937</v>
      </c>
      <c r="J50" s="60">
        <v>1663</v>
      </c>
      <c r="K50" s="60">
        <v>1774.8</v>
      </c>
    </row>
    <row r="51" spans="1:11" ht="11.25" customHeight="1">
      <c r="A51" s="58" t="s">
        <v>60</v>
      </c>
      <c r="B51" s="58" t="s">
        <v>128</v>
      </c>
      <c r="C51" s="59">
        <v>0</v>
      </c>
      <c r="D51" s="60">
        <v>0</v>
      </c>
      <c r="E51" s="60">
        <v>0</v>
      </c>
      <c r="F51" s="59">
        <v>0</v>
      </c>
      <c r="G51" s="60">
        <v>0</v>
      </c>
      <c r="H51" s="60">
        <v>0</v>
      </c>
      <c r="I51" s="59">
        <v>939</v>
      </c>
      <c r="J51" s="60">
        <v>1666.2</v>
      </c>
      <c r="K51" s="60">
        <v>1774.4</v>
      </c>
    </row>
    <row r="52" spans="1:11" ht="11.25" customHeight="1">
      <c r="A52" s="58" t="s">
        <v>62</v>
      </c>
      <c r="B52" s="58" t="s">
        <v>129</v>
      </c>
      <c r="C52" s="59">
        <v>4</v>
      </c>
      <c r="D52" s="60">
        <v>5.4</v>
      </c>
      <c r="E52" s="60">
        <v>1349.9</v>
      </c>
      <c r="F52" s="59">
        <v>0</v>
      </c>
      <c r="G52" s="60">
        <v>0</v>
      </c>
      <c r="H52" s="60">
        <v>0</v>
      </c>
      <c r="I52" s="59">
        <v>920</v>
      </c>
      <c r="J52" s="60">
        <v>1633.9</v>
      </c>
      <c r="K52" s="60">
        <v>1775.9</v>
      </c>
    </row>
    <row r="53" spans="1:11" ht="11.25" customHeight="1">
      <c r="A53" s="58" t="s">
        <v>64</v>
      </c>
      <c r="B53" s="58" t="s">
        <v>130</v>
      </c>
      <c r="C53" s="59">
        <v>5</v>
      </c>
      <c r="D53" s="60">
        <v>6.9</v>
      </c>
      <c r="E53" s="60">
        <v>1373.7</v>
      </c>
      <c r="F53" s="59">
        <v>0</v>
      </c>
      <c r="G53" s="60">
        <v>0</v>
      </c>
      <c r="H53" s="60">
        <v>0</v>
      </c>
      <c r="I53" s="59">
        <v>712</v>
      </c>
      <c r="J53" s="60">
        <v>1264.2</v>
      </c>
      <c r="K53" s="60">
        <v>1775.6</v>
      </c>
    </row>
    <row r="54" spans="1:11" ht="11.25" customHeight="1">
      <c r="A54" s="119" t="s">
        <v>131</v>
      </c>
      <c r="B54" s="120"/>
      <c r="C54" s="59">
        <v>12</v>
      </c>
      <c r="D54" s="60">
        <v>16.3</v>
      </c>
      <c r="E54" s="60">
        <v>1359.1</v>
      </c>
      <c r="F54" s="59">
        <v>3</v>
      </c>
      <c r="G54" s="60">
        <v>4.3</v>
      </c>
      <c r="H54" s="60">
        <v>1449.5</v>
      </c>
      <c r="I54" s="59">
        <v>14059</v>
      </c>
      <c r="J54" s="60">
        <v>24960.1</v>
      </c>
      <c r="K54" s="60">
        <v>1775.4</v>
      </c>
    </row>
    <row r="56" spans="1:28" ht="21" customHeight="1">
      <c r="A56" s="121" t="s">
        <v>103</v>
      </c>
      <c r="B56" s="121" t="s">
        <v>104</v>
      </c>
      <c r="C56" s="124" t="s">
        <v>57</v>
      </c>
      <c r="D56" s="125"/>
      <c r="E56" s="125"/>
      <c r="F56" s="124" t="s">
        <v>59</v>
      </c>
      <c r="G56" s="125"/>
      <c r="H56" s="125"/>
      <c r="I56" s="124" t="s">
        <v>61</v>
      </c>
      <c r="J56" s="125"/>
      <c r="K56" s="126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1:11" ht="12.75" customHeight="1">
      <c r="A57" s="123"/>
      <c r="B57" s="123"/>
      <c r="C57" s="121" t="s">
        <v>106</v>
      </c>
      <c r="D57" s="121" t="s">
        <v>107</v>
      </c>
      <c r="E57" s="121" t="s">
        <v>108</v>
      </c>
      <c r="F57" s="121" t="s">
        <v>106</v>
      </c>
      <c r="G57" s="121" t="s">
        <v>107</v>
      </c>
      <c r="H57" s="121" t="s">
        <v>108</v>
      </c>
      <c r="I57" s="121" t="s">
        <v>106</v>
      </c>
      <c r="J57" s="121" t="s">
        <v>107</v>
      </c>
      <c r="K57" s="121" t="s">
        <v>108</v>
      </c>
    </row>
    <row r="58" spans="1:11" ht="40.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1" ht="11.25" customHeight="1">
      <c r="A59" s="58" t="s">
        <v>109</v>
      </c>
      <c r="B59" s="58" t="s">
        <v>110</v>
      </c>
      <c r="C59" s="59">
        <v>13138</v>
      </c>
      <c r="D59" s="60">
        <v>29777.4</v>
      </c>
      <c r="E59" s="60">
        <v>2266.5</v>
      </c>
      <c r="F59" s="59">
        <v>3708</v>
      </c>
      <c r="G59" s="60">
        <v>12838</v>
      </c>
      <c r="H59" s="60">
        <v>3462.2</v>
      </c>
      <c r="I59" s="59">
        <v>2186</v>
      </c>
      <c r="J59" s="60">
        <v>9727.9</v>
      </c>
      <c r="K59" s="60">
        <v>4450.1</v>
      </c>
    </row>
    <row r="60" spans="1:11" ht="11.25" customHeight="1">
      <c r="A60" s="58" t="s">
        <v>111</v>
      </c>
      <c r="B60" s="58" t="s">
        <v>112</v>
      </c>
      <c r="C60" s="59">
        <v>1401</v>
      </c>
      <c r="D60" s="60">
        <v>3124.1</v>
      </c>
      <c r="E60" s="60">
        <v>2229.9</v>
      </c>
      <c r="F60" s="59">
        <v>273</v>
      </c>
      <c r="G60" s="60">
        <v>948.9</v>
      </c>
      <c r="H60" s="60">
        <v>3475.7</v>
      </c>
      <c r="I60" s="59">
        <v>129</v>
      </c>
      <c r="J60" s="60">
        <v>570.2</v>
      </c>
      <c r="K60" s="60">
        <v>4420.5</v>
      </c>
    </row>
    <row r="61" spans="1:11" ht="11.25" customHeight="1">
      <c r="A61" s="58" t="s">
        <v>113</v>
      </c>
      <c r="B61" s="58" t="s">
        <v>114</v>
      </c>
      <c r="C61" s="59">
        <v>1867</v>
      </c>
      <c r="D61" s="60">
        <v>4104.2</v>
      </c>
      <c r="E61" s="60">
        <v>2198.3</v>
      </c>
      <c r="F61" s="59">
        <v>268</v>
      </c>
      <c r="G61" s="60">
        <v>930.4</v>
      </c>
      <c r="H61" s="60">
        <v>3471.6</v>
      </c>
      <c r="I61" s="59">
        <v>119</v>
      </c>
      <c r="J61" s="60">
        <v>528.1</v>
      </c>
      <c r="K61" s="60">
        <v>4437.7</v>
      </c>
    </row>
    <row r="62" spans="1:11" ht="11.25" customHeight="1">
      <c r="A62" s="58" t="s">
        <v>115</v>
      </c>
      <c r="B62" s="58" t="s">
        <v>116</v>
      </c>
      <c r="C62" s="59">
        <v>2077</v>
      </c>
      <c r="D62" s="60">
        <v>4615.2</v>
      </c>
      <c r="E62" s="60">
        <v>2222</v>
      </c>
      <c r="F62" s="59">
        <v>383</v>
      </c>
      <c r="G62" s="60">
        <v>1312.8</v>
      </c>
      <c r="H62" s="60">
        <v>3427.8</v>
      </c>
      <c r="I62" s="59">
        <v>176</v>
      </c>
      <c r="J62" s="60">
        <v>782.2</v>
      </c>
      <c r="K62" s="60">
        <v>4444</v>
      </c>
    </row>
    <row r="63" spans="1:11" ht="11.25" customHeight="1">
      <c r="A63" s="58" t="s">
        <v>117</v>
      </c>
      <c r="B63" s="58" t="s">
        <v>118</v>
      </c>
      <c r="C63" s="59">
        <v>4360</v>
      </c>
      <c r="D63" s="60">
        <v>9734.3</v>
      </c>
      <c r="E63" s="60">
        <v>2232.6</v>
      </c>
      <c r="F63" s="59">
        <v>760</v>
      </c>
      <c r="G63" s="60">
        <v>2625.5</v>
      </c>
      <c r="H63" s="60">
        <v>3454.5</v>
      </c>
      <c r="I63" s="59">
        <v>354</v>
      </c>
      <c r="J63" s="60">
        <v>1573.7</v>
      </c>
      <c r="K63" s="60">
        <v>4445.4</v>
      </c>
    </row>
    <row r="64" spans="1:11" ht="11.25" customHeight="1">
      <c r="A64" s="58" t="s">
        <v>119</v>
      </c>
      <c r="B64" s="58" t="s">
        <v>120</v>
      </c>
      <c r="C64" s="59">
        <v>2628</v>
      </c>
      <c r="D64" s="60">
        <v>5778.9</v>
      </c>
      <c r="E64" s="60">
        <v>2199</v>
      </c>
      <c r="F64" s="59">
        <v>373</v>
      </c>
      <c r="G64" s="60">
        <v>1290.6</v>
      </c>
      <c r="H64" s="60">
        <v>3460.1</v>
      </c>
      <c r="I64" s="59">
        <v>172</v>
      </c>
      <c r="J64" s="60">
        <v>757.9</v>
      </c>
      <c r="K64" s="60">
        <v>4406.6</v>
      </c>
    </row>
    <row r="65" spans="1:11" ht="11.25" customHeight="1">
      <c r="A65" s="58" t="s">
        <v>121</v>
      </c>
      <c r="B65" s="58" t="s">
        <v>122</v>
      </c>
      <c r="C65" s="59">
        <v>3385</v>
      </c>
      <c r="D65" s="60">
        <v>7583.4</v>
      </c>
      <c r="E65" s="60">
        <v>2240.3</v>
      </c>
      <c r="F65" s="59">
        <v>582</v>
      </c>
      <c r="G65" s="60">
        <v>1994.1</v>
      </c>
      <c r="H65" s="60">
        <v>3426.2</v>
      </c>
      <c r="I65" s="59">
        <v>257</v>
      </c>
      <c r="J65" s="60">
        <v>1130.5</v>
      </c>
      <c r="K65" s="60">
        <v>4398.9</v>
      </c>
    </row>
    <row r="66" spans="1:11" ht="11.25" customHeight="1">
      <c r="A66" s="58" t="s">
        <v>123</v>
      </c>
      <c r="B66" s="58" t="s">
        <v>124</v>
      </c>
      <c r="C66" s="59">
        <v>2269</v>
      </c>
      <c r="D66" s="60">
        <v>5044.9</v>
      </c>
      <c r="E66" s="60">
        <v>2223.4</v>
      </c>
      <c r="F66" s="59">
        <v>368</v>
      </c>
      <c r="G66" s="60">
        <v>1275.4</v>
      </c>
      <c r="H66" s="60">
        <v>3465.8</v>
      </c>
      <c r="I66" s="59">
        <v>167</v>
      </c>
      <c r="J66" s="60">
        <v>742.8</v>
      </c>
      <c r="K66" s="60">
        <v>4448</v>
      </c>
    </row>
    <row r="67" spans="1:11" ht="11.25" customHeight="1">
      <c r="A67" s="58" t="s">
        <v>125</v>
      </c>
      <c r="B67" s="58" t="s">
        <v>126</v>
      </c>
      <c r="C67" s="59">
        <v>4221</v>
      </c>
      <c r="D67" s="60">
        <v>9358</v>
      </c>
      <c r="E67" s="60">
        <v>2217</v>
      </c>
      <c r="F67" s="59">
        <v>736</v>
      </c>
      <c r="G67" s="60">
        <v>2532.4</v>
      </c>
      <c r="H67" s="60">
        <v>3440.8</v>
      </c>
      <c r="I67" s="59">
        <v>343</v>
      </c>
      <c r="J67" s="60">
        <v>1509.2</v>
      </c>
      <c r="K67" s="60">
        <v>4400.1</v>
      </c>
    </row>
    <row r="68" spans="1:11" ht="11.25" customHeight="1">
      <c r="A68" s="58" t="s">
        <v>58</v>
      </c>
      <c r="B68" s="58" t="s">
        <v>127</v>
      </c>
      <c r="C68" s="59">
        <v>3440</v>
      </c>
      <c r="D68" s="60">
        <v>7634.9</v>
      </c>
      <c r="E68" s="60">
        <v>2219.4</v>
      </c>
      <c r="F68" s="59">
        <v>621</v>
      </c>
      <c r="G68" s="60">
        <v>2147.5</v>
      </c>
      <c r="H68" s="60">
        <v>3458.2</v>
      </c>
      <c r="I68" s="59">
        <v>308</v>
      </c>
      <c r="J68" s="60">
        <v>1369.8</v>
      </c>
      <c r="K68" s="60">
        <v>4447.5</v>
      </c>
    </row>
    <row r="69" spans="1:11" ht="11.25" customHeight="1">
      <c r="A69" s="58" t="s">
        <v>60</v>
      </c>
      <c r="B69" s="58" t="s">
        <v>128</v>
      </c>
      <c r="C69" s="59">
        <v>3891</v>
      </c>
      <c r="D69" s="60">
        <v>8580.1</v>
      </c>
      <c r="E69" s="60">
        <v>2205.1</v>
      </c>
      <c r="F69" s="59">
        <v>580</v>
      </c>
      <c r="G69" s="60">
        <v>1999.2</v>
      </c>
      <c r="H69" s="60">
        <v>3447</v>
      </c>
      <c r="I69" s="59">
        <v>248</v>
      </c>
      <c r="J69" s="60">
        <v>1099.7</v>
      </c>
      <c r="K69" s="60">
        <v>4434.4</v>
      </c>
    </row>
    <row r="70" spans="1:11" ht="11.25" customHeight="1">
      <c r="A70" s="58" t="s">
        <v>62</v>
      </c>
      <c r="B70" s="58" t="s">
        <v>129</v>
      </c>
      <c r="C70" s="59">
        <v>3675</v>
      </c>
      <c r="D70" s="60">
        <v>8198.7</v>
      </c>
      <c r="E70" s="60">
        <v>2230.9</v>
      </c>
      <c r="F70" s="59">
        <v>726</v>
      </c>
      <c r="G70" s="60">
        <v>2505.2</v>
      </c>
      <c r="H70" s="60">
        <v>3450.6</v>
      </c>
      <c r="I70" s="59">
        <v>369</v>
      </c>
      <c r="J70" s="60">
        <v>1631.8</v>
      </c>
      <c r="K70" s="60">
        <v>4422.2</v>
      </c>
    </row>
    <row r="71" spans="1:11" ht="11.25" customHeight="1">
      <c r="A71" s="58" t="s">
        <v>64</v>
      </c>
      <c r="B71" s="58" t="s">
        <v>130</v>
      </c>
      <c r="C71" s="59">
        <v>3070</v>
      </c>
      <c r="D71" s="60">
        <v>6831.3</v>
      </c>
      <c r="E71" s="60">
        <v>2225.2</v>
      </c>
      <c r="F71" s="59">
        <v>445</v>
      </c>
      <c r="G71" s="60">
        <v>1536.9</v>
      </c>
      <c r="H71" s="60">
        <v>3453.6</v>
      </c>
      <c r="I71" s="59">
        <v>207</v>
      </c>
      <c r="J71" s="60">
        <v>911</v>
      </c>
      <c r="K71" s="60">
        <v>4400.8</v>
      </c>
    </row>
    <row r="72" spans="1:11" ht="11.25" customHeight="1">
      <c r="A72" s="119" t="s">
        <v>131</v>
      </c>
      <c r="B72" s="120"/>
      <c r="C72" s="59">
        <v>49422</v>
      </c>
      <c r="D72" s="60">
        <v>110365.3</v>
      </c>
      <c r="E72" s="60">
        <v>2233.1</v>
      </c>
      <c r="F72" s="59">
        <v>9823</v>
      </c>
      <c r="G72" s="60">
        <v>33936.8</v>
      </c>
      <c r="H72" s="60">
        <v>3454.8</v>
      </c>
      <c r="I72" s="59">
        <v>5035</v>
      </c>
      <c r="J72" s="60">
        <v>22334.8</v>
      </c>
      <c r="K72" s="60">
        <v>4435.9</v>
      </c>
    </row>
    <row r="74" spans="1:28" ht="19.5" customHeight="1">
      <c r="A74" s="121" t="s">
        <v>103</v>
      </c>
      <c r="B74" s="121" t="s">
        <v>104</v>
      </c>
      <c r="C74" s="124" t="s">
        <v>63</v>
      </c>
      <c r="D74" s="125"/>
      <c r="E74" s="125"/>
      <c r="F74" s="124" t="s">
        <v>65</v>
      </c>
      <c r="G74" s="125"/>
      <c r="H74" s="126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8" ht="12.75" customHeight="1">
      <c r="A75" s="123"/>
      <c r="B75" s="123"/>
      <c r="C75" s="121" t="s">
        <v>106</v>
      </c>
      <c r="D75" s="121" t="s">
        <v>107</v>
      </c>
      <c r="E75" s="121" t="s">
        <v>108</v>
      </c>
      <c r="F75" s="121" t="s">
        <v>106</v>
      </c>
      <c r="G75" s="121" t="s">
        <v>107</v>
      </c>
      <c r="H75" s="121" t="s">
        <v>108</v>
      </c>
    </row>
    <row r="76" spans="1:8" ht="48" customHeight="1">
      <c r="A76" s="122"/>
      <c r="B76" s="122"/>
      <c r="C76" s="122"/>
      <c r="D76" s="122"/>
      <c r="E76" s="122"/>
      <c r="F76" s="122"/>
      <c r="G76" s="122"/>
      <c r="H76" s="122"/>
    </row>
    <row r="77" spans="1:8" ht="11.25" customHeight="1">
      <c r="A77" s="58" t="s">
        <v>109</v>
      </c>
      <c r="B77" s="58" t="s">
        <v>110</v>
      </c>
      <c r="C77" s="59">
        <v>2927</v>
      </c>
      <c r="D77" s="60">
        <v>19506.2</v>
      </c>
      <c r="E77" s="60">
        <v>6664.2</v>
      </c>
      <c r="F77" s="59">
        <v>507</v>
      </c>
      <c r="G77" s="60">
        <v>6755.6</v>
      </c>
      <c r="H77" s="60">
        <v>13324.6</v>
      </c>
    </row>
    <row r="78" spans="1:8" ht="11.25" customHeight="1">
      <c r="A78" s="58" t="s">
        <v>111</v>
      </c>
      <c r="B78" s="58" t="s">
        <v>112</v>
      </c>
      <c r="C78" s="59">
        <v>99</v>
      </c>
      <c r="D78" s="60">
        <v>624.4</v>
      </c>
      <c r="E78" s="60">
        <v>6307.3</v>
      </c>
      <c r="F78" s="59">
        <v>8</v>
      </c>
      <c r="G78" s="60">
        <v>98.8</v>
      </c>
      <c r="H78" s="60">
        <v>12344.5</v>
      </c>
    </row>
    <row r="79" spans="1:8" ht="11.25" customHeight="1">
      <c r="A79" s="58" t="s">
        <v>113</v>
      </c>
      <c r="B79" s="58" t="s">
        <v>114</v>
      </c>
      <c r="C79" s="59">
        <v>127</v>
      </c>
      <c r="D79" s="60">
        <v>852.7</v>
      </c>
      <c r="E79" s="60">
        <v>6714</v>
      </c>
      <c r="F79" s="59">
        <v>11</v>
      </c>
      <c r="G79" s="60">
        <v>168.5</v>
      </c>
      <c r="H79" s="60">
        <v>15316.9</v>
      </c>
    </row>
    <row r="80" spans="1:8" ht="11.25" customHeight="1">
      <c r="A80" s="58" t="s">
        <v>115</v>
      </c>
      <c r="B80" s="58" t="s">
        <v>116</v>
      </c>
      <c r="C80" s="59">
        <v>193</v>
      </c>
      <c r="D80" s="60">
        <v>1247.2</v>
      </c>
      <c r="E80" s="60">
        <v>6462.3</v>
      </c>
      <c r="F80" s="59">
        <v>13</v>
      </c>
      <c r="G80" s="60">
        <v>152</v>
      </c>
      <c r="H80" s="60">
        <v>11692.1</v>
      </c>
    </row>
    <row r="81" spans="1:8" ht="11.25" customHeight="1">
      <c r="A81" s="58" t="s">
        <v>117</v>
      </c>
      <c r="B81" s="58" t="s">
        <v>118</v>
      </c>
      <c r="C81" s="59">
        <v>380</v>
      </c>
      <c r="D81" s="60">
        <v>2493.6</v>
      </c>
      <c r="E81" s="60">
        <v>6562.2</v>
      </c>
      <c r="F81" s="59">
        <v>70</v>
      </c>
      <c r="G81" s="60">
        <v>924.9</v>
      </c>
      <c r="H81" s="60">
        <v>13213.2</v>
      </c>
    </row>
    <row r="82" spans="1:8" ht="11.25" customHeight="1">
      <c r="A82" s="58" t="s">
        <v>119</v>
      </c>
      <c r="B82" s="58" t="s">
        <v>120</v>
      </c>
      <c r="C82" s="59">
        <v>170</v>
      </c>
      <c r="D82" s="60">
        <v>1139.3</v>
      </c>
      <c r="E82" s="60">
        <v>6701.8</v>
      </c>
      <c r="F82" s="59">
        <v>12</v>
      </c>
      <c r="G82" s="60">
        <v>222.3</v>
      </c>
      <c r="H82" s="60">
        <v>18522.1</v>
      </c>
    </row>
    <row r="83" spans="1:8" ht="11.25" customHeight="1">
      <c r="A83" s="58" t="s">
        <v>121</v>
      </c>
      <c r="B83" s="58" t="s">
        <v>122</v>
      </c>
      <c r="C83" s="59">
        <v>254</v>
      </c>
      <c r="D83" s="60">
        <v>1624.6</v>
      </c>
      <c r="E83" s="60">
        <v>6396.2</v>
      </c>
      <c r="F83" s="59">
        <v>26</v>
      </c>
      <c r="G83" s="60">
        <v>360.6</v>
      </c>
      <c r="H83" s="60">
        <v>13869.1</v>
      </c>
    </row>
    <row r="84" spans="1:8" ht="11.25" customHeight="1">
      <c r="A84" s="58" t="s">
        <v>123</v>
      </c>
      <c r="B84" s="58" t="s">
        <v>124</v>
      </c>
      <c r="C84" s="59">
        <v>168</v>
      </c>
      <c r="D84" s="60">
        <v>1081.5</v>
      </c>
      <c r="E84" s="60">
        <v>6437.8</v>
      </c>
      <c r="F84" s="59">
        <v>22</v>
      </c>
      <c r="G84" s="60">
        <v>358.7</v>
      </c>
      <c r="H84" s="60">
        <v>16302.9</v>
      </c>
    </row>
    <row r="85" spans="1:8" ht="11.25" customHeight="1">
      <c r="A85" s="58" t="s">
        <v>125</v>
      </c>
      <c r="B85" s="58" t="s">
        <v>126</v>
      </c>
      <c r="C85" s="59">
        <v>363</v>
      </c>
      <c r="D85" s="60">
        <v>2398.1</v>
      </c>
      <c r="E85" s="60">
        <v>6606.3</v>
      </c>
      <c r="F85" s="59">
        <v>40</v>
      </c>
      <c r="G85" s="60">
        <v>482.7</v>
      </c>
      <c r="H85" s="60">
        <v>12067.1</v>
      </c>
    </row>
    <row r="86" spans="1:8" ht="11.25" customHeight="1">
      <c r="A86" s="58" t="s">
        <v>58</v>
      </c>
      <c r="B86" s="58" t="s">
        <v>127</v>
      </c>
      <c r="C86" s="59">
        <v>372</v>
      </c>
      <c r="D86" s="60">
        <v>2455.1</v>
      </c>
      <c r="E86" s="60">
        <v>6599.8</v>
      </c>
      <c r="F86" s="59">
        <v>43</v>
      </c>
      <c r="G86" s="60">
        <v>517.8</v>
      </c>
      <c r="H86" s="60">
        <v>12041</v>
      </c>
    </row>
    <row r="87" spans="1:8" ht="11.25" customHeight="1">
      <c r="A87" s="58" t="s">
        <v>60</v>
      </c>
      <c r="B87" s="58" t="s">
        <v>128</v>
      </c>
      <c r="C87" s="59">
        <v>240</v>
      </c>
      <c r="D87" s="60">
        <v>1591.2</v>
      </c>
      <c r="E87" s="60">
        <v>6630.1</v>
      </c>
      <c r="F87" s="59">
        <v>22</v>
      </c>
      <c r="G87" s="60">
        <v>273.2</v>
      </c>
      <c r="H87" s="60">
        <v>12420</v>
      </c>
    </row>
    <row r="88" spans="1:8" ht="11.25" customHeight="1">
      <c r="A88" s="58" t="s">
        <v>62</v>
      </c>
      <c r="B88" s="58" t="s">
        <v>129</v>
      </c>
      <c r="C88" s="59">
        <v>351</v>
      </c>
      <c r="D88" s="60">
        <v>2271.9</v>
      </c>
      <c r="E88" s="60">
        <v>6472.7</v>
      </c>
      <c r="F88" s="59">
        <v>28</v>
      </c>
      <c r="G88" s="60">
        <v>324.5</v>
      </c>
      <c r="H88" s="60">
        <v>11590.7</v>
      </c>
    </row>
    <row r="89" spans="1:8" ht="11.25" customHeight="1">
      <c r="A89" s="58" t="s">
        <v>64</v>
      </c>
      <c r="B89" s="58" t="s">
        <v>130</v>
      </c>
      <c r="C89" s="59">
        <v>233</v>
      </c>
      <c r="D89" s="60">
        <v>1543.8</v>
      </c>
      <c r="E89" s="60">
        <v>6625.9</v>
      </c>
      <c r="F89" s="59">
        <v>23</v>
      </c>
      <c r="G89" s="60">
        <v>341.4</v>
      </c>
      <c r="H89" s="60">
        <v>14842.5</v>
      </c>
    </row>
    <row r="90" spans="1:8" ht="11.25" customHeight="1">
      <c r="A90" s="119" t="s">
        <v>131</v>
      </c>
      <c r="B90" s="120"/>
      <c r="C90" s="59">
        <v>5877</v>
      </c>
      <c r="D90" s="60">
        <v>38829.9</v>
      </c>
      <c r="E90" s="60">
        <v>6607.1</v>
      </c>
      <c r="F90" s="59">
        <v>825</v>
      </c>
      <c r="G90" s="60">
        <v>10980.9</v>
      </c>
      <c r="H90" s="60">
        <v>13310.2</v>
      </c>
    </row>
  </sheetData>
  <sheetProtection/>
  <mergeCells count="72">
    <mergeCell ref="I2:K2"/>
    <mergeCell ref="C3:C4"/>
    <mergeCell ref="D3:D4"/>
    <mergeCell ref="E3:E4"/>
    <mergeCell ref="F3:F4"/>
    <mergeCell ref="I3:I4"/>
    <mergeCell ref="J3:J4"/>
    <mergeCell ref="K3:K4"/>
    <mergeCell ref="A18:B18"/>
    <mergeCell ref="A1:F1"/>
    <mergeCell ref="A2:A4"/>
    <mergeCell ref="B2:B4"/>
    <mergeCell ref="C2:E2"/>
    <mergeCell ref="F2:H2"/>
    <mergeCell ref="G3:G4"/>
    <mergeCell ref="H3:H4"/>
    <mergeCell ref="A38:A40"/>
    <mergeCell ref="B38:B40"/>
    <mergeCell ref="C38:E38"/>
    <mergeCell ref="F38:H38"/>
    <mergeCell ref="I38:K38"/>
    <mergeCell ref="I39:I40"/>
    <mergeCell ref="J39:J40"/>
    <mergeCell ref="K39:K40"/>
    <mergeCell ref="H21:H22"/>
    <mergeCell ref="I21:I22"/>
    <mergeCell ref="J21:J22"/>
    <mergeCell ref="K21:K22"/>
    <mergeCell ref="A36:B36"/>
    <mergeCell ref="A20:A22"/>
    <mergeCell ref="B20:B22"/>
    <mergeCell ref="C20:E20"/>
    <mergeCell ref="F20:H20"/>
    <mergeCell ref="I20:K20"/>
    <mergeCell ref="C21:C22"/>
    <mergeCell ref="D21:D22"/>
    <mergeCell ref="E21:E22"/>
    <mergeCell ref="F21:F22"/>
    <mergeCell ref="G21:G22"/>
    <mergeCell ref="A54:B54"/>
    <mergeCell ref="A56:A58"/>
    <mergeCell ref="B56:B58"/>
    <mergeCell ref="C56:E56"/>
    <mergeCell ref="F56:H56"/>
    <mergeCell ref="I56:K56"/>
    <mergeCell ref="C57:C58"/>
    <mergeCell ref="C39:C40"/>
    <mergeCell ref="D39:D40"/>
    <mergeCell ref="E39:E40"/>
    <mergeCell ref="F39:F40"/>
    <mergeCell ref="G39:G40"/>
    <mergeCell ref="H39:H40"/>
    <mergeCell ref="K57:K58"/>
    <mergeCell ref="D57:D58"/>
    <mergeCell ref="E57:E58"/>
    <mergeCell ref="F57:F58"/>
    <mergeCell ref="G57:G58"/>
    <mergeCell ref="H57:H58"/>
    <mergeCell ref="I57:I58"/>
    <mergeCell ref="A90:B90"/>
    <mergeCell ref="J57:J58"/>
    <mergeCell ref="A72:B72"/>
    <mergeCell ref="A74:A76"/>
    <mergeCell ref="B74:B76"/>
    <mergeCell ref="C74:E74"/>
    <mergeCell ref="F74:H74"/>
    <mergeCell ref="C75:C76"/>
    <mergeCell ref="D75:D76"/>
    <mergeCell ref="E75:E76"/>
    <mergeCell ref="F75:F76"/>
    <mergeCell ref="G75:G76"/>
    <mergeCell ref="H75:H76"/>
  </mergeCells>
  <printOptions/>
  <pageMargins left="0.75" right="0.75" top="1" bottom="1" header="0.5" footer="0.5"/>
  <pageSetup horizontalDpi="600" verticalDpi="600" orientation="landscape" paperSize="9"/>
  <rowBreaks count="5" manualBreakCount="5">
    <brk id="19" max="255" man="1"/>
    <brk id="37" max="255" man="1"/>
    <brk id="55" max="255" man="1"/>
    <brk id="73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46">
      <selection activeCell="F29" sqref="F29"/>
    </sheetView>
  </sheetViews>
  <sheetFormatPr defaultColWidth="9.33203125" defaultRowHeight="11.25" customHeight="1"/>
  <cols>
    <col min="1" max="1" width="3.66015625" style="49" customWidth="1"/>
    <col min="2" max="2" width="33" style="49" customWidth="1"/>
    <col min="3" max="3" width="11" style="49" customWidth="1"/>
    <col min="4" max="4" width="14.16015625" style="49" customWidth="1"/>
    <col min="5" max="5" width="10.33203125" style="49" customWidth="1"/>
    <col min="6" max="6" width="11" style="49" customWidth="1"/>
    <col min="7" max="7" width="14.16015625" style="49" customWidth="1"/>
    <col min="8" max="8" width="10.33203125" style="49" customWidth="1"/>
    <col min="9" max="9" width="11" style="49" customWidth="1"/>
    <col min="10" max="10" width="14.16015625" style="47" customWidth="1"/>
    <col min="11" max="11" width="10.33203125" style="63" customWidth="1"/>
    <col min="12" max="12" width="9.16015625" style="48" customWidth="1"/>
    <col min="13" max="13" width="31.33203125" style="64" customWidth="1"/>
    <col min="14" max="16384" width="9.33203125" style="49" customWidth="1"/>
  </cols>
  <sheetData>
    <row r="1" spans="1:7" ht="11.25" customHeight="1">
      <c r="A1" s="127" t="s">
        <v>148</v>
      </c>
      <c r="B1" s="127"/>
      <c r="C1" s="127"/>
      <c r="D1" s="127"/>
      <c r="E1" s="127"/>
      <c r="F1" s="127"/>
      <c r="G1" s="54"/>
    </row>
    <row r="2" spans="1:11" ht="23.25" customHeight="1">
      <c r="A2" s="121" t="s">
        <v>103</v>
      </c>
      <c r="B2" s="121" t="s">
        <v>104</v>
      </c>
      <c r="C2" s="124" t="s">
        <v>105</v>
      </c>
      <c r="D2" s="125"/>
      <c r="E2" s="126"/>
      <c r="F2" s="124" t="s">
        <v>133</v>
      </c>
      <c r="G2" s="125"/>
      <c r="H2" s="126"/>
      <c r="I2" s="124" t="s">
        <v>134</v>
      </c>
      <c r="J2" s="125"/>
      <c r="K2" s="126"/>
    </row>
    <row r="3" spans="1:11" ht="28.5" customHeight="1">
      <c r="A3" s="123"/>
      <c r="B3" s="123"/>
      <c r="C3" s="121" t="s">
        <v>106</v>
      </c>
      <c r="D3" s="121" t="s">
        <v>107</v>
      </c>
      <c r="E3" s="121" t="s">
        <v>108</v>
      </c>
      <c r="F3" s="121" t="s">
        <v>106</v>
      </c>
      <c r="G3" s="121" t="s">
        <v>107</v>
      </c>
      <c r="H3" s="121" t="s">
        <v>108</v>
      </c>
      <c r="I3" s="121" t="s">
        <v>106</v>
      </c>
      <c r="J3" s="121" t="s">
        <v>107</v>
      </c>
      <c r="K3" s="121" t="s">
        <v>108</v>
      </c>
    </row>
    <row r="4" spans="1:11" ht="21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 customHeight="1">
      <c r="A5" s="58" t="s">
        <v>109</v>
      </c>
      <c r="B5" s="58" t="s">
        <v>110</v>
      </c>
      <c r="C5" s="65">
        <v>25845</v>
      </c>
      <c r="D5" s="66">
        <v>84584.9</v>
      </c>
      <c r="E5" s="67">
        <v>3272.8</v>
      </c>
      <c r="F5" s="65">
        <v>17406</v>
      </c>
      <c r="G5" s="66">
        <v>62854.2</v>
      </c>
      <c r="H5" s="66">
        <v>3611.1</v>
      </c>
      <c r="I5" s="65">
        <v>7021</v>
      </c>
      <c r="J5" s="66">
        <v>17810.2</v>
      </c>
      <c r="K5" s="66">
        <v>2536.7</v>
      </c>
    </row>
    <row r="6" spans="1:11" ht="12.75" customHeight="1">
      <c r="A6" s="58" t="s">
        <v>111</v>
      </c>
      <c r="B6" s="58" t="s">
        <v>112</v>
      </c>
      <c r="C6" s="65">
        <v>2327</v>
      </c>
      <c r="D6" s="66">
        <v>6103.1</v>
      </c>
      <c r="E6" s="67">
        <v>2622.7</v>
      </c>
      <c r="F6" s="65">
        <v>1575</v>
      </c>
      <c r="G6" s="66">
        <v>4498.6</v>
      </c>
      <c r="H6" s="66">
        <v>2856.3</v>
      </c>
      <c r="I6" s="65">
        <v>575</v>
      </c>
      <c r="J6" s="66">
        <v>1235.8</v>
      </c>
      <c r="K6" s="66">
        <v>2149.2</v>
      </c>
    </row>
    <row r="7" spans="1:11" ht="12.75" customHeight="1">
      <c r="A7" s="58" t="s">
        <v>113</v>
      </c>
      <c r="B7" s="58" t="s">
        <v>114</v>
      </c>
      <c r="C7" s="65">
        <v>3113</v>
      </c>
      <c r="D7" s="66">
        <v>7840.2</v>
      </c>
      <c r="E7" s="67">
        <v>2518.5</v>
      </c>
      <c r="F7" s="65">
        <v>1722</v>
      </c>
      <c r="G7" s="66">
        <v>4680.2</v>
      </c>
      <c r="H7" s="66">
        <v>2717.9</v>
      </c>
      <c r="I7" s="65">
        <v>1126</v>
      </c>
      <c r="J7" s="66">
        <v>2612.5</v>
      </c>
      <c r="K7" s="66">
        <v>2320.1</v>
      </c>
    </row>
    <row r="8" spans="1:11" ht="12.75" customHeight="1">
      <c r="A8" s="58" t="s">
        <v>115</v>
      </c>
      <c r="B8" s="58" t="s">
        <v>116</v>
      </c>
      <c r="C8" s="65">
        <v>3559</v>
      </c>
      <c r="D8" s="66">
        <v>9373</v>
      </c>
      <c r="E8" s="67">
        <v>2633.6</v>
      </c>
      <c r="F8" s="65">
        <v>2353</v>
      </c>
      <c r="G8" s="66">
        <v>6580.3</v>
      </c>
      <c r="H8" s="66">
        <v>2796.6</v>
      </c>
      <c r="I8" s="65">
        <v>900</v>
      </c>
      <c r="J8" s="66">
        <v>2146.8</v>
      </c>
      <c r="K8" s="66">
        <v>2385.4</v>
      </c>
    </row>
    <row r="9" spans="1:11" ht="12.75" customHeight="1">
      <c r="A9" s="58" t="s">
        <v>117</v>
      </c>
      <c r="B9" s="58" t="s">
        <v>118</v>
      </c>
      <c r="C9" s="65">
        <v>7285</v>
      </c>
      <c r="D9" s="66">
        <v>19741.5</v>
      </c>
      <c r="E9" s="67">
        <v>2709.9</v>
      </c>
      <c r="F9" s="65">
        <v>4595</v>
      </c>
      <c r="G9" s="66">
        <v>13626</v>
      </c>
      <c r="H9" s="66">
        <v>2965.4</v>
      </c>
      <c r="I9" s="65">
        <v>2224</v>
      </c>
      <c r="J9" s="66">
        <v>5050.3</v>
      </c>
      <c r="K9" s="66">
        <v>2270.8</v>
      </c>
    </row>
    <row r="10" spans="1:11" ht="12.75" customHeight="1">
      <c r="A10" s="58" t="s">
        <v>119</v>
      </c>
      <c r="B10" s="58" t="s">
        <v>120</v>
      </c>
      <c r="C10" s="65">
        <v>4171</v>
      </c>
      <c r="D10" s="66">
        <v>10615.3</v>
      </c>
      <c r="E10" s="67">
        <v>2545</v>
      </c>
      <c r="F10" s="65">
        <v>2359</v>
      </c>
      <c r="G10" s="66">
        <v>6432.1</v>
      </c>
      <c r="H10" s="66">
        <v>2726.6</v>
      </c>
      <c r="I10" s="65">
        <v>1479</v>
      </c>
      <c r="J10" s="66">
        <v>3399.7</v>
      </c>
      <c r="K10" s="66">
        <v>2298.6</v>
      </c>
    </row>
    <row r="11" spans="1:11" ht="12.75" customHeight="1">
      <c r="A11" s="58" t="s">
        <v>121</v>
      </c>
      <c r="B11" s="58" t="s">
        <v>122</v>
      </c>
      <c r="C11" s="65">
        <v>5757</v>
      </c>
      <c r="D11" s="66">
        <v>14903.7</v>
      </c>
      <c r="E11" s="67">
        <v>2588.8</v>
      </c>
      <c r="F11" s="65">
        <v>4121</v>
      </c>
      <c r="G11" s="66">
        <v>11165.4</v>
      </c>
      <c r="H11" s="66">
        <v>2709.4</v>
      </c>
      <c r="I11" s="65">
        <v>1317</v>
      </c>
      <c r="J11" s="66">
        <v>3040.9</v>
      </c>
      <c r="K11" s="66">
        <v>2308.9</v>
      </c>
    </row>
    <row r="12" spans="1:11" ht="12.75" customHeight="1">
      <c r="A12" s="58" t="s">
        <v>123</v>
      </c>
      <c r="B12" s="58" t="s">
        <v>124</v>
      </c>
      <c r="C12" s="65">
        <v>3734</v>
      </c>
      <c r="D12" s="66">
        <v>9803.7</v>
      </c>
      <c r="E12" s="67">
        <v>2625.5</v>
      </c>
      <c r="F12" s="65">
        <v>2254</v>
      </c>
      <c r="G12" s="66">
        <v>6398.9</v>
      </c>
      <c r="H12" s="66">
        <v>2838.9</v>
      </c>
      <c r="I12" s="65">
        <v>1244</v>
      </c>
      <c r="J12" s="66">
        <v>2810</v>
      </c>
      <c r="K12" s="66">
        <v>2258.8</v>
      </c>
    </row>
    <row r="13" spans="1:11" ht="12.75" customHeight="1">
      <c r="A13" s="58" t="s">
        <v>125</v>
      </c>
      <c r="B13" s="58" t="s">
        <v>126</v>
      </c>
      <c r="C13" s="65">
        <v>7043</v>
      </c>
      <c r="D13" s="66">
        <v>18643.3</v>
      </c>
      <c r="E13" s="67">
        <v>2647.1</v>
      </c>
      <c r="F13" s="65">
        <v>4347</v>
      </c>
      <c r="G13" s="66">
        <v>12559.7</v>
      </c>
      <c r="H13" s="66">
        <v>2889.3</v>
      </c>
      <c r="I13" s="65">
        <v>2171</v>
      </c>
      <c r="J13" s="66">
        <v>5005.3</v>
      </c>
      <c r="K13" s="66">
        <v>2305.5</v>
      </c>
    </row>
    <row r="14" spans="1:11" ht="12.75" customHeight="1">
      <c r="A14" s="58" t="s">
        <v>58</v>
      </c>
      <c r="B14" s="58" t="s">
        <v>127</v>
      </c>
      <c r="C14" s="65">
        <v>5761</v>
      </c>
      <c r="D14" s="66">
        <v>15828.8</v>
      </c>
      <c r="E14" s="67">
        <v>2747.6</v>
      </c>
      <c r="F14" s="65">
        <v>3252</v>
      </c>
      <c r="G14" s="66">
        <v>9951.1</v>
      </c>
      <c r="H14" s="66">
        <v>3060</v>
      </c>
      <c r="I14" s="65">
        <v>1990</v>
      </c>
      <c r="J14" s="66">
        <v>4671.8</v>
      </c>
      <c r="K14" s="66">
        <v>2347.7</v>
      </c>
    </row>
    <row r="15" spans="1:11" ht="12.75" customHeight="1">
      <c r="A15" s="58" t="s">
        <v>60</v>
      </c>
      <c r="B15" s="58" t="s">
        <v>128</v>
      </c>
      <c r="C15" s="65">
        <v>5949</v>
      </c>
      <c r="D15" s="66">
        <v>15238.4</v>
      </c>
      <c r="E15" s="67">
        <v>2561.5</v>
      </c>
      <c r="F15" s="65">
        <v>3399</v>
      </c>
      <c r="G15" s="66">
        <v>9496.2</v>
      </c>
      <c r="H15" s="66">
        <v>2793.8</v>
      </c>
      <c r="I15" s="65">
        <v>2126</v>
      </c>
      <c r="J15" s="66">
        <v>4897.5</v>
      </c>
      <c r="K15" s="66">
        <v>2303.6</v>
      </c>
    </row>
    <row r="16" spans="1:11" ht="12.75" customHeight="1">
      <c r="A16" s="58" t="s">
        <v>62</v>
      </c>
      <c r="B16" s="58" t="s">
        <v>129</v>
      </c>
      <c r="C16" s="65">
        <v>6146</v>
      </c>
      <c r="D16" s="66">
        <v>16646.1</v>
      </c>
      <c r="E16" s="67">
        <v>2708.5</v>
      </c>
      <c r="F16" s="65">
        <v>3684</v>
      </c>
      <c r="G16" s="66">
        <v>11080.1</v>
      </c>
      <c r="H16" s="66">
        <v>3007.6</v>
      </c>
      <c r="I16" s="65">
        <v>1797</v>
      </c>
      <c r="J16" s="66">
        <v>4105.8</v>
      </c>
      <c r="K16" s="66">
        <v>2284.8</v>
      </c>
    </row>
    <row r="17" spans="1:11" ht="12.75" customHeight="1">
      <c r="A17" s="58" t="s">
        <v>64</v>
      </c>
      <c r="B17" s="58" t="s">
        <v>130</v>
      </c>
      <c r="C17" s="65">
        <v>4727</v>
      </c>
      <c r="D17" s="66">
        <v>12461.3</v>
      </c>
      <c r="E17" s="67">
        <v>2636.2</v>
      </c>
      <c r="F17" s="65">
        <v>2756</v>
      </c>
      <c r="G17" s="66">
        <v>7901.9</v>
      </c>
      <c r="H17" s="66">
        <v>2867.2</v>
      </c>
      <c r="I17" s="65">
        <v>1658</v>
      </c>
      <c r="J17" s="66">
        <v>3852.4</v>
      </c>
      <c r="K17" s="66">
        <v>2323.5</v>
      </c>
    </row>
    <row r="18" spans="1:11" ht="11.25" customHeight="1">
      <c r="A18" s="119" t="s">
        <v>131</v>
      </c>
      <c r="B18" s="120"/>
      <c r="C18" s="65">
        <v>85417</v>
      </c>
      <c r="D18" s="66">
        <v>241783.2</v>
      </c>
      <c r="E18" s="67">
        <v>2830.62</v>
      </c>
      <c r="F18" s="65">
        <v>53823</v>
      </c>
      <c r="G18" s="66">
        <v>167224.7</v>
      </c>
      <c r="H18" s="66">
        <v>3106.9</v>
      </c>
      <c r="I18" s="65">
        <v>25628</v>
      </c>
      <c r="J18" s="66">
        <v>60638.9</v>
      </c>
      <c r="K18" s="66">
        <v>2366.1</v>
      </c>
    </row>
    <row r="20" spans="1:11" ht="24" customHeight="1">
      <c r="A20" s="121" t="s">
        <v>103</v>
      </c>
      <c r="B20" s="121" t="s">
        <v>104</v>
      </c>
      <c r="C20" s="124" t="s">
        <v>135</v>
      </c>
      <c r="D20" s="125"/>
      <c r="E20" s="126"/>
      <c r="F20" s="124" t="s">
        <v>136</v>
      </c>
      <c r="G20" s="125"/>
      <c r="H20" s="126"/>
      <c r="I20" s="124" t="s">
        <v>137</v>
      </c>
      <c r="J20" s="125"/>
      <c r="K20" s="126"/>
    </row>
    <row r="21" spans="1:11" ht="12.75" customHeight="1">
      <c r="A21" s="123"/>
      <c r="B21" s="123"/>
      <c r="C21" s="121" t="s">
        <v>106</v>
      </c>
      <c r="D21" s="121" t="s">
        <v>107</v>
      </c>
      <c r="E21" s="121" t="s">
        <v>108</v>
      </c>
      <c r="F21" s="121" t="s">
        <v>106</v>
      </c>
      <c r="G21" s="121" t="s">
        <v>107</v>
      </c>
      <c r="H21" s="121" t="s">
        <v>108</v>
      </c>
      <c r="I21" s="121" t="s">
        <v>106</v>
      </c>
      <c r="J21" s="121" t="s">
        <v>107</v>
      </c>
      <c r="K21" s="121" t="s">
        <v>108</v>
      </c>
    </row>
    <row r="22" spans="1:11" ht="43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1.25" customHeight="1">
      <c r="A23" s="58" t="s">
        <v>109</v>
      </c>
      <c r="B23" s="58" t="s">
        <v>110</v>
      </c>
      <c r="C23" s="65">
        <v>625</v>
      </c>
      <c r="D23" s="66">
        <v>1442.7</v>
      </c>
      <c r="E23" s="66">
        <v>2308.3</v>
      </c>
      <c r="F23" s="65">
        <v>508</v>
      </c>
      <c r="G23" s="66">
        <v>1601.1</v>
      </c>
      <c r="H23" s="66">
        <v>3151.9</v>
      </c>
      <c r="I23" s="65">
        <v>281</v>
      </c>
      <c r="J23" s="66">
        <v>497.1</v>
      </c>
      <c r="K23" s="66">
        <v>1769</v>
      </c>
    </row>
    <row r="24" spans="1:11" ht="11.25" customHeight="1">
      <c r="A24" s="58" t="s">
        <v>111</v>
      </c>
      <c r="B24" s="58" t="s">
        <v>112</v>
      </c>
      <c r="C24" s="65">
        <v>77</v>
      </c>
      <c r="D24" s="66">
        <v>163.5</v>
      </c>
      <c r="E24" s="66">
        <v>2122.8</v>
      </c>
      <c r="F24" s="65">
        <v>80</v>
      </c>
      <c r="G24" s="66">
        <v>169.8</v>
      </c>
      <c r="H24" s="66">
        <v>2123.1</v>
      </c>
      <c r="I24" s="65">
        <v>20</v>
      </c>
      <c r="J24" s="66">
        <v>35.4</v>
      </c>
      <c r="K24" s="66">
        <v>1769</v>
      </c>
    </row>
    <row r="25" spans="1:11" ht="11.25" customHeight="1">
      <c r="A25" s="58" t="s">
        <v>113</v>
      </c>
      <c r="B25" s="58" t="s">
        <v>114</v>
      </c>
      <c r="C25" s="65">
        <v>153</v>
      </c>
      <c r="D25" s="66">
        <v>279</v>
      </c>
      <c r="E25" s="66">
        <v>1823.5</v>
      </c>
      <c r="F25" s="65">
        <v>89</v>
      </c>
      <c r="G25" s="66">
        <v>227.9</v>
      </c>
      <c r="H25" s="66">
        <v>2560.7</v>
      </c>
      <c r="I25" s="65">
        <v>23</v>
      </c>
      <c r="J25" s="66">
        <v>40.7</v>
      </c>
      <c r="K25" s="66">
        <v>1769</v>
      </c>
    </row>
    <row r="26" spans="1:11" ht="11.25" customHeight="1">
      <c r="A26" s="58" t="s">
        <v>115</v>
      </c>
      <c r="B26" s="58" t="s">
        <v>116</v>
      </c>
      <c r="C26" s="65">
        <v>153</v>
      </c>
      <c r="D26" s="66">
        <v>333.5</v>
      </c>
      <c r="E26" s="66">
        <v>2179.8</v>
      </c>
      <c r="F26" s="65">
        <v>139</v>
      </c>
      <c r="G26" s="66">
        <v>287.5</v>
      </c>
      <c r="H26" s="66">
        <v>2068.6</v>
      </c>
      <c r="I26" s="65">
        <v>14</v>
      </c>
      <c r="J26" s="66">
        <v>24.8</v>
      </c>
      <c r="K26" s="66">
        <v>1769</v>
      </c>
    </row>
    <row r="27" spans="1:11" ht="11.25" customHeight="1">
      <c r="A27" s="58" t="s">
        <v>117</v>
      </c>
      <c r="B27" s="58" t="s">
        <v>118</v>
      </c>
      <c r="C27" s="65">
        <v>219</v>
      </c>
      <c r="D27" s="66">
        <v>418.3</v>
      </c>
      <c r="E27" s="66">
        <v>1910.1</v>
      </c>
      <c r="F27" s="65">
        <v>179</v>
      </c>
      <c r="G27" s="66">
        <v>526.6</v>
      </c>
      <c r="H27" s="66">
        <v>2941.7</v>
      </c>
      <c r="I27" s="65">
        <v>68</v>
      </c>
      <c r="J27" s="66">
        <v>120.3</v>
      </c>
      <c r="K27" s="66">
        <v>1769</v>
      </c>
    </row>
    <row r="28" spans="1:11" ht="11.25" customHeight="1">
      <c r="A28" s="58" t="s">
        <v>119</v>
      </c>
      <c r="B28" s="58" t="s">
        <v>120</v>
      </c>
      <c r="C28" s="65">
        <v>146</v>
      </c>
      <c r="D28" s="66">
        <v>295.4</v>
      </c>
      <c r="E28" s="66">
        <v>2023.1</v>
      </c>
      <c r="F28" s="65">
        <v>122</v>
      </c>
      <c r="G28" s="66">
        <v>283</v>
      </c>
      <c r="H28" s="66">
        <v>2320.1</v>
      </c>
      <c r="I28" s="65">
        <v>63</v>
      </c>
      <c r="J28" s="66">
        <v>111.4</v>
      </c>
      <c r="K28" s="66">
        <v>1769</v>
      </c>
    </row>
    <row r="29" spans="1:11" ht="11.25" customHeight="1">
      <c r="A29" s="58" t="s">
        <v>121</v>
      </c>
      <c r="B29" s="58" t="s">
        <v>122</v>
      </c>
      <c r="C29" s="65">
        <v>128</v>
      </c>
      <c r="D29" s="66">
        <v>257.3</v>
      </c>
      <c r="E29" s="66">
        <v>2010.2</v>
      </c>
      <c r="F29" s="65">
        <v>127</v>
      </c>
      <c r="G29" s="66">
        <v>326.7</v>
      </c>
      <c r="H29" s="66">
        <v>2572.3</v>
      </c>
      <c r="I29" s="65">
        <v>64</v>
      </c>
      <c r="J29" s="66">
        <v>113.4</v>
      </c>
      <c r="K29" s="66">
        <v>1772.1</v>
      </c>
    </row>
    <row r="30" spans="1:11" ht="11.25" customHeight="1">
      <c r="A30" s="58" t="s">
        <v>123</v>
      </c>
      <c r="B30" s="58" t="s">
        <v>124</v>
      </c>
      <c r="C30" s="65">
        <v>109</v>
      </c>
      <c r="D30" s="66">
        <v>212.2</v>
      </c>
      <c r="E30" s="66">
        <v>1947.1</v>
      </c>
      <c r="F30" s="65">
        <v>94</v>
      </c>
      <c r="G30" s="66">
        <v>229.5</v>
      </c>
      <c r="H30" s="66">
        <v>2441.6</v>
      </c>
      <c r="I30" s="65">
        <v>32</v>
      </c>
      <c r="J30" s="66">
        <v>56.6</v>
      </c>
      <c r="K30" s="66">
        <v>1769</v>
      </c>
    </row>
    <row r="31" spans="1:11" ht="11.25" customHeight="1">
      <c r="A31" s="58" t="s">
        <v>125</v>
      </c>
      <c r="B31" s="58" t="s">
        <v>126</v>
      </c>
      <c r="C31" s="65">
        <v>253</v>
      </c>
      <c r="D31" s="66">
        <v>526.4</v>
      </c>
      <c r="E31" s="66">
        <v>2080.6</v>
      </c>
      <c r="F31" s="65">
        <v>174</v>
      </c>
      <c r="G31" s="66">
        <v>378.5</v>
      </c>
      <c r="H31" s="66">
        <v>2175.2</v>
      </c>
      <c r="I31" s="65">
        <v>98</v>
      </c>
      <c r="J31" s="66">
        <v>173.4</v>
      </c>
      <c r="K31" s="66">
        <v>1769</v>
      </c>
    </row>
    <row r="32" spans="1:11" ht="11.25" customHeight="1">
      <c r="A32" s="58" t="s">
        <v>58</v>
      </c>
      <c r="B32" s="58" t="s">
        <v>127</v>
      </c>
      <c r="C32" s="65">
        <v>267</v>
      </c>
      <c r="D32" s="66">
        <v>545.7</v>
      </c>
      <c r="E32" s="66">
        <v>2043.7</v>
      </c>
      <c r="F32" s="65">
        <v>184</v>
      </c>
      <c r="G32" s="66">
        <v>539.9</v>
      </c>
      <c r="H32" s="66">
        <v>2934.4</v>
      </c>
      <c r="I32" s="65">
        <v>68</v>
      </c>
      <c r="J32" s="66">
        <v>120.3</v>
      </c>
      <c r="K32" s="66">
        <v>1769</v>
      </c>
    </row>
    <row r="33" spans="1:11" ht="11.25" customHeight="1">
      <c r="A33" s="58" t="s">
        <v>60</v>
      </c>
      <c r="B33" s="58" t="s">
        <v>128</v>
      </c>
      <c r="C33" s="65">
        <v>194</v>
      </c>
      <c r="D33" s="66">
        <v>375.7</v>
      </c>
      <c r="E33" s="66">
        <v>1936.4</v>
      </c>
      <c r="F33" s="65">
        <v>188</v>
      </c>
      <c r="G33" s="66">
        <v>394.7</v>
      </c>
      <c r="H33" s="66">
        <v>2099.4</v>
      </c>
      <c r="I33" s="65">
        <v>42</v>
      </c>
      <c r="J33" s="66">
        <v>74.3</v>
      </c>
      <c r="K33" s="66">
        <v>1769</v>
      </c>
    </row>
    <row r="34" spans="1:11" ht="11.25" customHeight="1">
      <c r="A34" s="58" t="s">
        <v>62</v>
      </c>
      <c r="B34" s="58" t="s">
        <v>129</v>
      </c>
      <c r="C34" s="65">
        <v>365</v>
      </c>
      <c r="D34" s="66">
        <v>698.2</v>
      </c>
      <c r="E34" s="66">
        <v>1912.9</v>
      </c>
      <c r="F34" s="65">
        <v>240</v>
      </c>
      <c r="G34" s="66">
        <v>656</v>
      </c>
      <c r="H34" s="66">
        <v>2733.2</v>
      </c>
      <c r="I34" s="65">
        <v>60</v>
      </c>
      <c r="J34" s="66">
        <v>106.1</v>
      </c>
      <c r="K34" s="66">
        <v>1769</v>
      </c>
    </row>
    <row r="35" spans="1:11" ht="11.25" customHeight="1">
      <c r="A35" s="58" t="s">
        <v>64</v>
      </c>
      <c r="B35" s="58" t="s">
        <v>130</v>
      </c>
      <c r="C35" s="65">
        <v>153</v>
      </c>
      <c r="D35" s="66">
        <v>306.6</v>
      </c>
      <c r="E35" s="66">
        <v>2004.2</v>
      </c>
      <c r="F35" s="65">
        <v>123</v>
      </c>
      <c r="G35" s="66">
        <v>283.1</v>
      </c>
      <c r="H35" s="66">
        <v>2301.6</v>
      </c>
      <c r="I35" s="65">
        <v>36</v>
      </c>
      <c r="J35" s="66">
        <v>63.7</v>
      </c>
      <c r="K35" s="66">
        <v>1769</v>
      </c>
    </row>
    <row r="36" spans="1:11" ht="11.25" customHeight="1">
      <c r="A36" s="119" t="s">
        <v>131</v>
      </c>
      <c r="B36" s="120"/>
      <c r="C36" s="65">
        <v>2842</v>
      </c>
      <c r="D36" s="66">
        <v>5854.4</v>
      </c>
      <c r="E36" s="66">
        <v>2060</v>
      </c>
      <c r="F36" s="65">
        <v>2247</v>
      </c>
      <c r="G36" s="66">
        <v>5904.4</v>
      </c>
      <c r="H36" s="66">
        <v>2627.7</v>
      </c>
      <c r="I36" s="65">
        <v>869</v>
      </c>
      <c r="J36" s="66">
        <v>1537.5</v>
      </c>
      <c r="K36" s="66">
        <v>1769.2</v>
      </c>
    </row>
    <row r="38" spans="1:13" ht="21" customHeight="1">
      <c r="A38" s="121" t="s">
        <v>103</v>
      </c>
      <c r="B38" s="121" t="s">
        <v>104</v>
      </c>
      <c r="C38" s="124" t="s">
        <v>138</v>
      </c>
      <c r="D38" s="125"/>
      <c r="E38" s="126"/>
      <c r="F38" s="55"/>
      <c r="G38" s="55"/>
      <c r="H38" s="55"/>
      <c r="I38" s="47"/>
      <c r="J38" s="63"/>
      <c r="K38" s="48"/>
      <c r="L38" s="49"/>
      <c r="M38" s="49"/>
    </row>
    <row r="39" spans="1:13" ht="11.25" customHeight="1">
      <c r="A39" s="123"/>
      <c r="B39" s="123"/>
      <c r="C39" s="121" t="s">
        <v>106</v>
      </c>
      <c r="D39" s="121" t="s">
        <v>107</v>
      </c>
      <c r="E39" s="121" t="s">
        <v>108</v>
      </c>
      <c r="I39" s="47"/>
      <c r="J39" s="63"/>
      <c r="K39" s="48"/>
      <c r="L39" s="49"/>
      <c r="M39" s="49"/>
    </row>
    <row r="40" spans="1:13" ht="41.25" customHeight="1">
      <c r="A40" s="122"/>
      <c r="B40" s="122"/>
      <c r="C40" s="122"/>
      <c r="D40" s="122"/>
      <c r="E40" s="122"/>
      <c r="I40" s="47"/>
      <c r="J40" s="63"/>
      <c r="K40" s="48"/>
      <c r="L40" s="64"/>
      <c r="M40" s="49"/>
    </row>
    <row r="41" spans="1:13" ht="11.25" customHeight="1">
      <c r="A41" s="58" t="s">
        <v>109</v>
      </c>
      <c r="B41" s="58" t="s">
        <v>110</v>
      </c>
      <c r="C41" s="65">
        <v>4</v>
      </c>
      <c r="D41" s="66">
        <v>379.6</v>
      </c>
      <c r="E41" s="66">
        <v>94890.4</v>
      </c>
      <c r="I41" s="47"/>
      <c r="J41" s="63"/>
      <c r="K41" s="48"/>
      <c r="L41" s="64"/>
      <c r="M41" s="49"/>
    </row>
    <row r="42" spans="1:13" ht="11.25" customHeight="1">
      <c r="A42" s="58" t="s">
        <v>111</v>
      </c>
      <c r="B42" s="58" t="s">
        <v>112</v>
      </c>
      <c r="C42" s="65">
        <v>0</v>
      </c>
      <c r="D42" s="66">
        <v>0</v>
      </c>
      <c r="E42" s="66">
        <v>0</v>
      </c>
      <c r="I42" s="47"/>
      <c r="J42" s="63"/>
      <c r="K42" s="48"/>
      <c r="L42" s="64"/>
      <c r="M42" s="49"/>
    </row>
    <row r="43" spans="1:13" ht="11.25" customHeight="1">
      <c r="A43" s="58" t="s">
        <v>113</v>
      </c>
      <c r="B43" s="58" t="s">
        <v>114</v>
      </c>
      <c r="C43" s="65">
        <v>0</v>
      </c>
      <c r="D43" s="66">
        <v>0</v>
      </c>
      <c r="E43" s="66">
        <v>0</v>
      </c>
      <c r="I43" s="47"/>
      <c r="J43" s="63"/>
      <c r="K43" s="48"/>
      <c r="L43" s="64"/>
      <c r="M43" s="49"/>
    </row>
    <row r="44" spans="1:13" ht="11.25" customHeight="1">
      <c r="A44" s="58" t="s">
        <v>115</v>
      </c>
      <c r="B44" s="58" t="s">
        <v>116</v>
      </c>
      <c r="C44" s="65">
        <v>0</v>
      </c>
      <c r="D44" s="66">
        <v>0</v>
      </c>
      <c r="E44" s="66">
        <v>0</v>
      </c>
      <c r="I44" s="47"/>
      <c r="J44" s="63"/>
      <c r="K44" s="48"/>
      <c r="L44" s="64"/>
      <c r="M44" s="49"/>
    </row>
    <row r="45" spans="1:13" ht="11.25" customHeight="1">
      <c r="A45" s="58" t="s">
        <v>117</v>
      </c>
      <c r="B45" s="58" t="s">
        <v>118</v>
      </c>
      <c r="C45" s="65">
        <v>0</v>
      </c>
      <c r="D45" s="66">
        <v>0</v>
      </c>
      <c r="E45" s="66">
        <v>0</v>
      </c>
      <c r="I45" s="47"/>
      <c r="J45" s="63"/>
      <c r="K45" s="48"/>
      <c r="L45" s="64"/>
      <c r="M45" s="49"/>
    </row>
    <row r="46" spans="1:13" ht="11.25" customHeight="1">
      <c r="A46" s="58" t="s">
        <v>119</v>
      </c>
      <c r="B46" s="58" t="s">
        <v>120</v>
      </c>
      <c r="C46" s="65">
        <v>2</v>
      </c>
      <c r="D46" s="66">
        <v>93.6</v>
      </c>
      <c r="E46" s="66">
        <v>46822.1</v>
      </c>
      <c r="I46" s="47"/>
      <c r="J46" s="63"/>
      <c r="K46" s="48"/>
      <c r="L46" s="64"/>
      <c r="M46" s="49"/>
    </row>
    <row r="47" spans="1:13" ht="11.25" customHeight="1">
      <c r="A47" s="58" t="s">
        <v>121</v>
      </c>
      <c r="B47" s="58" t="s">
        <v>122</v>
      </c>
      <c r="C47" s="65">
        <v>0</v>
      </c>
      <c r="D47" s="66">
        <v>0</v>
      </c>
      <c r="E47" s="66">
        <v>0</v>
      </c>
      <c r="I47" s="47"/>
      <c r="J47" s="63"/>
      <c r="K47" s="48"/>
      <c r="L47" s="64"/>
      <c r="M47" s="49"/>
    </row>
    <row r="48" spans="1:13" ht="11.25" customHeight="1">
      <c r="A48" s="58" t="s">
        <v>123</v>
      </c>
      <c r="B48" s="58" t="s">
        <v>124</v>
      </c>
      <c r="C48" s="65">
        <v>1</v>
      </c>
      <c r="D48" s="66">
        <v>96.5</v>
      </c>
      <c r="E48" s="66">
        <v>96481.8</v>
      </c>
      <c r="I48" s="47"/>
      <c r="J48" s="63"/>
      <c r="K48" s="48"/>
      <c r="L48" s="64"/>
      <c r="M48" s="49"/>
    </row>
    <row r="49" spans="1:13" ht="11.25" customHeight="1">
      <c r="A49" s="58" t="s">
        <v>125</v>
      </c>
      <c r="B49" s="58" t="s">
        <v>126</v>
      </c>
      <c r="C49" s="65">
        <v>0</v>
      </c>
      <c r="D49" s="66">
        <v>0</v>
      </c>
      <c r="E49" s="66">
        <v>0</v>
      </c>
      <c r="I49" s="47"/>
      <c r="J49" s="63"/>
      <c r="K49" s="48"/>
      <c r="L49" s="64"/>
      <c r="M49" s="49"/>
    </row>
    <row r="50" spans="1:13" ht="11.25" customHeight="1">
      <c r="A50" s="58" t="s">
        <v>58</v>
      </c>
      <c r="B50" s="58" t="s">
        <v>127</v>
      </c>
      <c r="C50" s="65">
        <v>0</v>
      </c>
      <c r="D50" s="66">
        <v>0</v>
      </c>
      <c r="E50" s="66">
        <v>0</v>
      </c>
      <c r="I50" s="47"/>
      <c r="J50" s="63"/>
      <c r="K50" s="48"/>
      <c r="L50" s="64"/>
      <c r="M50" s="49"/>
    </row>
    <row r="51" spans="1:13" ht="11.25" customHeight="1">
      <c r="A51" s="58" t="s">
        <v>60</v>
      </c>
      <c r="B51" s="58" t="s">
        <v>128</v>
      </c>
      <c r="C51" s="65">
        <v>0</v>
      </c>
      <c r="D51" s="66">
        <v>0</v>
      </c>
      <c r="E51" s="66">
        <v>0</v>
      </c>
      <c r="I51" s="47"/>
      <c r="J51" s="63"/>
      <c r="K51" s="48"/>
      <c r="L51" s="64"/>
      <c r="M51" s="49"/>
    </row>
    <row r="52" spans="1:13" ht="11.25" customHeight="1">
      <c r="A52" s="58" t="s">
        <v>62</v>
      </c>
      <c r="B52" s="58" t="s">
        <v>129</v>
      </c>
      <c r="C52" s="65">
        <v>0</v>
      </c>
      <c r="D52" s="66">
        <v>0</v>
      </c>
      <c r="E52" s="66">
        <v>0</v>
      </c>
      <c r="I52" s="47"/>
      <c r="J52" s="63"/>
      <c r="K52" s="48"/>
      <c r="L52" s="64"/>
      <c r="M52" s="49"/>
    </row>
    <row r="53" spans="1:13" ht="11.25" customHeight="1">
      <c r="A53" s="58" t="s">
        <v>64</v>
      </c>
      <c r="B53" s="58" t="s">
        <v>130</v>
      </c>
      <c r="C53" s="65">
        <v>1</v>
      </c>
      <c r="D53" s="66">
        <v>53.6</v>
      </c>
      <c r="E53" s="66">
        <v>53601</v>
      </c>
      <c r="I53" s="47"/>
      <c r="J53" s="63"/>
      <c r="K53" s="48"/>
      <c r="L53" s="64"/>
      <c r="M53" s="49"/>
    </row>
    <row r="54" spans="1:5" ht="11.25" customHeight="1">
      <c r="A54" s="119" t="s">
        <v>131</v>
      </c>
      <c r="B54" s="120"/>
      <c r="C54" s="65">
        <v>8</v>
      </c>
      <c r="D54" s="66">
        <v>623.3</v>
      </c>
      <c r="E54" s="66">
        <v>77911.1</v>
      </c>
    </row>
  </sheetData>
  <sheetProtection/>
  <mergeCells count="38">
    <mergeCell ref="I2:K2"/>
    <mergeCell ref="C3:C4"/>
    <mergeCell ref="D3:D4"/>
    <mergeCell ref="E3:E4"/>
    <mergeCell ref="F3:F4"/>
    <mergeCell ref="I3:I4"/>
    <mergeCell ref="J3:J4"/>
    <mergeCell ref="K3:K4"/>
    <mergeCell ref="A18:B18"/>
    <mergeCell ref="A1:F1"/>
    <mergeCell ref="A2:A4"/>
    <mergeCell ref="B2:B4"/>
    <mergeCell ref="C2:E2"/>
    <mergeCell ref="F2:H2"/>
    <mergeCell ref="G3:G4"/>
    <mergeCell ref="H3:H4"/>
    <mergeCell ref="K21:K22"/>
    <mergeCell ref="A36:B36"/>
    <mergeCell ref="A38:A40"/>
    <mergeCell ref="B38:B40"/>
    <mergeCell ref="C38:E38"/>
    <mergeCell ref="C39:C40"/>
    <mergeCell ref="D39:D40"/>
    <mergeCell ref="A20:A22"/>
    <mergeCell ref="B20:B22"/>
    <mergeCell ref="C20:E20"/>
    <mergeCell ref="F20:H20"/>
    <mergeCell ref="I20:K20"/>
    <mergeCell ref="C21:C22"/>
    <mergeCell ref="D21:D22"/>
    <mergeCell ref="E21:E22"/>
    <mergeCell ref="F21:F22"/>
    <mergeCell ref="E39:E40"/>
    <mergeCell ref="A54:B54"/>
    <mergeCell ref="H21:H22"/>
    <mergeCell ref="I21:I22"/>
    <mergeCell ref="J21:J22"/>
    <mergeCell ref="G21:G22"/>
  </mergeCells>
  <printOptions/>
  <pageMargins left="0.75" right="0.75" top="1" bottom="1" header="0.5" footer="0.5"/>
  <pageSetup horizontalDpi="600" verticalDpi="600" orientation="landscape" paperSize="9"/>
  <rowBreaks count="3" manualBreakCount="3">
    <brk id="19" max="255" man="1"/>
    <brk id="37" max="255" man="1"/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P33" sqref="P33"/>
    </sheetView>
  </sheetViews>
  <sheetFormatPr defaultColWidth="9.33203125" defaultRowHeight="12.75"/>
  <cols>
    <col min="1" max="1" width="4" style="68" customWidth="1"/>
    <col min="2" max="2" width="33" style="68" customWidth="1"/>
    <col min="3" max="3" width="11" style="68" customWidth="1"/>
    <col min="4" max="4" width="14.16015625" style="68" customWidth="1"/>
    <col min="5" max="5" width="10.33203125" style="68" customWidth="1"/>
    <col min="6" max="6" width="11" style="68" customWidth="1"/>
    <col min="7" max="7" width="14.16015625" style="68" customWidth="1"/>
    <col min="8" max="8" width="10.33203125" style="68" customWidth="1"/>
    <col min="9" max="9" width="11" style="68" customWidth="1"/>
    <col min="10" max="10" width="14.16015625" style="68" customWidth="1"/>
    <col min="11" max="11" width="10.33203125" style="68" customWidth="1"/>
    <col min="12" max="12" width="9.33203125" style="68" hidden="1" customWidth="1"/>
    <col min="13" max="13" width="9.33203125" style="69" hidden="1" customWidth="1"/>
    <col min="14" max="14" width="9.33203125" style="68" hidden="1" customWidth="1"/>
    <col min="15" max="15" width="9.33203125" style="69" hidden="1" customWidth="1"/>
    <col min="16" max="16" width="9.33203125" style="68" customWidth="1"/>
    <col min="17" max="17" width="13.16015625" style="68" customWidth="1"/>
    <col min="18" max="16384" width="9.33203125" style="68" customWidth="1"/>
  </cols>
  <sheetData>
    <row r="1" spans="1:11" ht="12.75">
      <c r="A1" s="127" t="s">
        <v>149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3.25" customHeight="1">
      <c r="A2" s="121" t="s">
        <v>103</v>
      </c>
      <c r="B2" s="121" t="s">
        <v>104</v>
      </c>
      <c r="C2" s="124" t="s">
        <v>105</v>
      </c>
      <c r="D2" s="125"/>
      <c r="E2" s="125"/>
      <c r="F2" s="124" t="s">
        <v>140</v>
      </c>
      <c r="G2" s="125"/>
      <c r="H2" s="126"/>
      <c r="I2" s="124" t="s">
        <v>141</v>
      </c>
      <c r="J2" s="125"/>
      <c r="K2" s="126"/>
    </row>
    <row r="3" spans="1:11" ht="28.5" customHeight="1">
      <c r="A3" s="123"/>
      <c r="B3" s="123"/>
      <c r="C3" s="121" t="s">
        <v>106</v>
      </c>
      <c r="D3" s="121" t="s">
        <v>107</v>
      </c>
      <c r="E3" s="121" t="s">
        <v>108</v>
      </c>
      <c r="F3" s="121" t="s">
        <v>106</v>
      </c>
      <c r="G3" s="121" t="s">
        <v>107</v>
      </c>
      <c r="H3" s="121" t="s">
        <v>108</v>
      </c>
      <c r="I3" s="121" t="s">
        <v>106</v>
      </c>
      <c r="J3" s="121" t="s">
        <v>107</v>
      </c>
      <c r="K3" s="121" t="s">
        <v>108</v>
      </c>
    </row>
    <row r="4" spans="1:11" ht="21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58" t="s">
        <v>109</v>
      </c>
      <c r="B5" s="58" t="s">
        <v>110</v>
      </c>
      <c r="C5" s="65">
        <v>25845</v>
      </c>
      <c r="D5" s="70">
        <v>84584.85</v>
      </c>
      <c r="E5" s="70">
        <v>3272.8</v>
      </c>
      <c r="F5" s="65">
        <v>36</v>
      </c>
      <c r="G5" s="70">
        <v>42.7</v>
      </c>
      <c r="H5" s="70">
        <v>1185.7</v>
      </c>
      <c r="I5" s="65">
        <v>3120</v>
      </c>
      <c r="J5" s="70">
        <v>5519.3</v>
      </c>
      <c r="K5" s="70">
        <v>1769</v>
      </c>
    </row>
    <row r="6" spans="1:11" ht="12.75">
      <c r="A6" s="58" t="s">
        <v>111</v>
      </c>
      <c r="B6" s="58" t="s">
        <v>112</v>
      </c>
      <c r="C6" s="65">
        <v>2327</v>
      </c>
      <c r="D6" s="70">
        <v>6103.11</v>
      </c>
      <c r="E6" s="70">
        <v>2622.7</v>
      </c>
      <c r="F6" s="65">
        <v>4</v>
      </c>
      <c r="G6" s="70">
        <v>4.1</v>
      </c>
      <c r="H6" s="70">
        <v>1030.7</v>
      </c>
      <c r="I6" s="65">
        <v>389</v>
      </c>
      <c r="J6" s="70">
        <v>688.1</v>
      </c>
      <c r="K6" s="70">
        <v>1769</v>
      </c>
    </row>
    <row r="7" spans="1:11" ht="12.75">
      <c r="A7" s="58" t="s">
        <v>113</v>
      </c>
      <c r="B7" s="58" t="s">
        <v>114</v>
      </c>
      <c r="C7" s="65">
        <v>3113</v>
      </c>
      <c r="D7" s="70">
        <v>7840.24</v>
      </c>
      <c r="E7" s="70">
        <v>2518.5</v>
      </c>
      <c r="F7" s="65">
        <v>28</v>
      </c>
      <c r="G7" s="70">
        <v>26.4</v>
      </c>
      <c r="H7" s="70">
        <v>943.2</v>
      </c>
      <c r="I7" s="65">
        <v>654</v>
      </c>
      <c r="J7" s="70">
        <v>1156.9</v>
      </c>
      <c r="K7" s="70">
        <v>1769</v>
      </c>
    </row>
    <row r="8" spans="1:11" ht="12.75">
      <c r="A8" s="58" t="s">
        <v>115</v>
      </c>
      <c r="B8" s="58" t="s">
        <v>116</v>
      </c>
      <c r="C8" s="65">
        <v>3559</v>
      </c>
      <c r="D8" s="70">
        <v>9372.97</v>
      </c>
      <c r="E8" s="70">
        <v>2633.6</v>
      </c>
      <c r="F8" s="65">
        <v>14</v>
      </c>
      <c r="G8" s="70">
        <v>14.9</v>
      </c>
      <c r="H8" s="70">
        <v>1065.9</v>
      </c>
      <c r="I8" s="65">
        <v>655</v>
      </c>
      <c r="J8" s="70">
        <v>1158.7</v>
      </c>
      <c r="K8" s="70">
        <v>1769</v>
      </c>
    </row>
    <row r="9" spans="1:11" ht="12.75">
      <c r="A9" s="58" t="s">
        <v>117</v>
      </c>
      <c r="B9" s="58" t="s">
        <v>118</v>
      </c>
      <c r="C9" s="65">
        <v>7285</v>
      </c>
      <c r="D9" s="70">
        <v>19741.51</v>
      </c>
      <c r="E9" s="70">
        <v>2709.9</v>
      </c>
      <c r="F9" s="65">
        <v>35</v>
      </c>
      <c r="G9" s="70">
        <v>34.5</v>
      </c>
      <c r="H9" s="70">
        <v>984.3</v>
      </c>
      <c r="I9" s="65">
        <v>1247</v>
      </c>
      <c r="J9" s="70">
        <v>2205.9</v>
      </c>
      <c r="K9" s="70">
        <v>1769</v>
      </c>
    </row>
    <row r="10" spans="1:11" ht="12.75">
      <c r="A10" s="58" t="s">
        <v>119</v>
      </c>
      <c r="B10" s="58" t="s">
        <v>120</v>
      </c>
      <c r="C10" s="65">
        <v>4172</v>
      </c>
      <c r="D10" s="70">
        <v>10650.15</v>
      </c>
      <c r="E10" s="70">
        <v>2552.8</v>
      </c>
      <c r="F10" s="65">
        <v>29</v>
      </c>
      <c r="G10" s="70">
        <v>30.1</v>
      </c>
      <c r="H10" s="70">
        <v>1038.1</v>
      </c>
      <c r="I10" s="65">
        <v>745</v>
      </c>
      <c r="J10" s="70">
        <v>1317.9</v>
      </c>
      <c r="K10" s="70">
        <v>1769</v>
      </c>
    </row>
    <row r="11" spans="1:11" ht="12.75">
      <c r="A11" s="58" t="s">
        <v>121</v>
      </c>
      <c r="B11" s="58" t="s">
        <v>122</v>
      </c>
      <c r="C11" s="65">
        <v>5757</v>
      </c>
      <c r="D11" s="70">
        <v>14903.68</v>
      </c>
      <c r="E11" s="70">
        <v>2588.8</v>
      </c>
      <c r="F11" s="65">
        <v>19</v>
      </c>
      <c r="G11" s="70">
        <v>19.5</v>
      </c>
      <c r="H11" s="70">
        <v>1026.3</v>
      </c>
      <c r="I11" s="65">
        <v>1152</v>
      </c>
      <c r="J11" s="70">
        <v>2037.9</v>
      </c>
      <c r="K11" s="70">
        <v>1769</v>
      </c>
    </row>
    <row r="12" spans="1:11" ht="12.75">
      <c r="A12" s="58" t="s">
        <v>123</v>
      </c>
      <c r="B12" s="58" t="s">
        <v>124</v>
      </c>
      <c r="C12" s="65">
        <v>3734</v>
      </c>
      <c r="D12" s="70">
        <v>9803.65</v>
      </c>
      <c r="E12" s="70">
        <v>2625.5</v>
      </c>
      <c r="F12" s="65">
        <v>17</v>
      </c>
      <c r="G12" s="70">
        <v>17.9</v>
      </c>
      <c r="H12" s="70">
        <v>1055.1</v>
      </c>
      <c r="I12" s="65">
        <v>686</v>
      </c>
      <c r="J12" s="70">
        <v>1213.5</v>
      </c>
      <c r="K12" s="70">
        <v>1769</v>
      </c>
    </row>
    <row r="13" spans="1:11" ht="12.75">
      <c r="A13" s="58" t="s">
        <v>125</v>
      </c>
      <c r="B13" s="58" t="s">
        <v>126</v>
      </c>
      <c r="C13" s="65">
        <v>7043</v>
      </c>
      <c r="D13" s="70">
        <v>18643.27</v>
      </c>
      <c r="E13" s="70">
        <v>2647.1</v>
      </c>
      <c r="F13" s="65">
        <v>26</v>
      </c>
      <c r="G13" s="70">
        <v>27.3</v>
      </c>
      <c r="H13" s="70">
        <v>1051.3</v>
      </c>
      <c r="I13" s="65">
        <v>1207</v>
      </c>
      <c r="J13" s="70">
        <v>2135.2</v>
      </c>
      <c r="K13" s="70">
        <v>1769</v>
      </c>
    </row>
    <row r="14" spans="1:11" ht="12.75">
      <c r="A14" s="58" t="s">
        <v>58</v>
      </c>
      <c r="B14" s="58" t="s">
        <v>127</v>
      </c>
      <c r="C14" s="65">
        <v>5761</v>
      </c>
      <c r="D14" s="70">
        <v>15828.84</v>
      </c>
      <c r="E14" s="70">
        <v>2747.6</v>
      </c>
      <c r="F14" s="65">
        <v>43</v>
      </c>
      <c r="G14" s="70">
        <v>45.4</v>
      </c>
      <c r="H14" s="70">
        <v>1055.1</v>
      </c>
      <c r="I14" s="65">
        <v>881</v>
      </c>
      <c r="J14" s="70">
        <v>1558.5</v>
      </c>
      <c r="K14" s="70">
        <v>1769</v>
      </c>
    </row>
    <row r="15" spans="1:11" ht="12.75">
      <c r="A15" s="58" t="s">
        <v>60</v>
      </c>
      <c r="B15" s="58" t="s">
        <v>128</v>
      </c>
      <c r="C15" s="65">
        <v>5949</v>
      </c>
      <c r="D15" s="70">
        <v>15238.38</v>
      </c>
      <c r="E15" s="70">
        <v>2561.5</v>
      </c>
      <c r="F15" s="65">
        <v>29</v>
      </c>
      <c r="G15" s="70">
        <v>28.7</v>
      </c>
      <c r="H15" s="70">
        <v>988.2</v>
      </c>
      <c r="I15" s="65">
        <v>884</v>
      </c>
      <c r="J15" s="70">
        <v>1563.8</v>
      </c>
      <c r="K15" s="70">
        <v>1769</v>
      </c>
    </row>
    <row r="16" spans="1:11" ht="12.75">
      <c r="A16" s="58" t="s">
        <v>62</v>
      </c>
      <c r="B16" s="58" t="s">
        <v>129</v>
      </c>
      <c r="C16" s="65">
        <v>6146</v>
      </c>
      <c r="D16" s="70">
        <v>16646.14</v>
      </c>
      <c r="E16" s="70">
        <v>2708.5</v>
      </c>
      <c r="F16" s="65">
        <v>82</v>
      </c>
      <c r="G16" s="70">
        <v>88.5</v>
      </c>
      <c r="H16" s="70">
        <v>1079.4</v>
      </c>
      <c r="I16" s="65">
        <v>846</v>
      </c>
      <c r="J16" s="70">
        <v>1496.6</v>
      </c>
      <c r="K16" s="70">
        <v>1769</v>
      </c>
    </row>
    <row r="17" spans="1:11" ht="12.75">
      <c r="A17" s="58" t="s">
        <v>64</v>
      </c>
      <c r="B17" s="58" t="s">
        <v>130</v>
      </c>
      <c r="C17" s="65">
        <v>4727</v>
      </c>
      <c r="D17" s="70">
        <v>12461.32</v>
      </c>
      <c r="E17" s="70">
        <v>2636.2</v>
      </c>
      <c r="F17" s="65">
        <v>37</v>
      </c>
      <c r="G17" s="70">
        <v>32.8</v>
      </c>
      <c r="H17" s="70">
        <v>887</v>
      </c>
      <c r="I17" s="65">
        <v>663</v>
      </c>
      <c r="J17" s="70">
        <v>1172.8</v>
      </c>
      <c r="K17" s="70">
        <v>1769</v>
      </c>
    </row>
    <row r="18" spans="1:11" ht="12.75">
      <c r="A18" s="119" t="s">
        <v>131</v>
      </c>
      <c r="B18" s="120"/>
      <c r="C18" s="65">
        <v>85418</v>
      </c>
      <c r="D18" s="70">
        <v>241818.1</v>
      </c>
      <c r="E18" s="70">
        <v>2831</v>
      </c>
      <c r="F18" s="65">
        <v>399</v>
      </c>
      <c r="G18" s="70">
        <v>412.8</v>
      </c>
      <c r="H18" s="70">
        <v>1034.7</v>
      </c>
      <c r="I18" s="65">
        <v>13129</v>
      </c>
      <c r="J18" s="70">
        <v>23225.2</v>
      </c>
      <c r="K18" s="70">
        <v>1769</v>
      </c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22.5" customHeight="1">
      <c r="A20" s="121" t="s">
        <v>103</v>
      </c>
      <c r="B20" s="121" t="s">
        <v>104</v>
      </c>
      <c r="C20" s="124" t="s">
        <v>142</v>
      </c>
      <c r="D20" s="125"/>
      <c r="E20" s="126"/>
      <c r="F20" s="124" t="s">
        <v>150</v>
      </c>
      <c r="G20" s="125"/>
      <c r="H20" s="126"/>
      <c r="I20" s="124" t="s">
        <v>87</v>
      </c>
      <c r="J20" s="125"/>
      <c r="K20" s="126"/>
    </row>
    <row r="21" spans="1:11" ht="12.75" customHeight="1">
      <c r="A21" s="123"/>
      <c r="B21" s="123"/>
      <c r="C21" s="121" t="s">
        <v>106</v>
      </c>
      <c r="D21" s="121" t="s">
        <v>107</v>
      </c>
      <c r="E21" s="121" t="s">
        <v>108</v>
      </c>
      <c r="F21" s="121" t="s">
        <v>106</v>
      </c>
      <c r="G21" s="121" t="s">
        <v>107</v>
      </c>
      <c r="H21" s="121" t="s">
        <v>108</v>
      </c>
      <c r="I21" s="121" t="s">
        <v>106</v>
      </c>
      <c r="J21" s="121" t="s">
        <v>107</v>
      </c>
      <c r="K21" s="121" t="s">
        <v>108</v>
      </c>
    </row>
    <row r="22" spans="1:11" ht="39.7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2.75">
      <c r="A23" s="58" t="s">
        <v>109</v>
      </c>
      <c r="B23" s="58" t="s">
        <v>110</v>
      </c>
      <c r="C23" s="65">
        <v>22689</v>
      </c>
      <c r="D23" s="70">
        <v>79022.9</v>
      </c>
      <c r="E23" s="70">
        <v>3482.9</v>
      </c>
      <c r="F23" s="65">
        <v>0</v>
      </c>
      <c r="G23" s="70">
        <v>0</v>
      </c>
      <c r="H23" s="70">
        <v>0</v>
      </c>
      <c r="I23" s="65">
        <v>0</v>
      </c>
      <c r="J23" s="70">
        <v>0</v>
      </c>
      <c r="K23" s="70">
        <v>0</v>
      </c>
    </row>
    <row r="24" spans="1:11" ht="12.75">
      <c r="A24" s="58" t="s">
        <v>111</v>
      </c>
      <c r="B24" s="58" t="s">
        <v>112</v>
      </c>
      <c r="C24" s="65">
        <v>1934</v>
      </c>
      <c r="D24" s="70">
        <v>5410.8</v>
      </c>
      <c r="E24" s="70">
        <v>2797.8</v>
      </c>
      <c r="F24" s="65">
        <v>0</v>
      </c>
      <c r="G24" s="70">
        <v>0</v>
      </c>
      <c r="H24" s="70">
        <v>0</v>
      </c>
      <c r="I24" s="65">
        <v>0</v>
      </c>
      <c r="J24" s="70">
        <v>0</v>
      </c>
      <c r="K24" s="70">
        <v>0</v>
      </c>
    </row>
    <row r="25" spans="1:11" ht="12.75">
      <c r="A25" s="58" t="s">
        <v>113</v>
      </c>
      <c r="B25" s="58" t="s">
        <v>114</v>
      </c>
      <c r="C25" s="65">
        <v>2431</v>
      </c>
      <c r="D25" s="70">
        <v>6656.9</v>
      </c>
      <c r="E25" s="70">
        <v>2738.3</v>
      </c>
      <c r="F25" s="65">
        <v>0</v>
      </c>
      <c r="G25" s="70">
        <v>0</v>
      </c>
      <c r="H25" s="70">
        <v>0</v>
      </c>
      <c r="I25" s="65">
        <v>0</v>
      </c>
      <c r="J25" s="70">
        <v>0</v>
      </c>
      <c r="K25" s="70">
        <v>0</v>
      </c>
    </row>
    <row r="26" spans="1:11" ht="12.75">
      <c r="A26" s="58" t="s">
        <v>115</v>
      </c>
      <c r="B26" s="58" t="s">
        <v>116</v>
      </c>
      <c r="C26" s="65">
        <v>2890</v>
      </c>
      <c r="D26" s="70">
        <v>8199.4</v>
      </c>
      <c r="E26" s="70">
        <v>2837.1</v>
      </c>
      <c r="F26" s="65">
        <v>0</v>
      </c>
      <c r="G26" s="70">
        <v>0</v>
      </c>
      <c r="H26" s="70">
        <v>0</v>
      </c>
      <c r="I26" s="65">
        <v>0</v>
      </c>
      <c r="J26" s="70">
        <v>0</v>
      </c>
      <c r="K26" s="70">
        <v>0</v>
      </c>
    </row>
    <row r="27" spans="1:11" ht="12.75">
      <c r="A27" s="58" t="s">
        <v>117</v>
      </c>
      <c r="B27" s="58" t="s">
        <v>118</v>
      </c>
      <c r="C27" s="65">
        <v>6003</v>
      </c>
      <c r="D27" s="70">
        <v>17501.1</v>
      </c>
      <c r="E27" s="70">
        <v>2915.4</v>
      </c>
      <c r="F27" s="65">
        <v>0</v>
      </c>
      <c r="G27" s="70">
        <v>0</v>
      </c>
      <c r="H27" s="70">
        <v>0</v>
      </c>
      <c r="I27" s="65">
        <v>0</v>
      </c>
      <c r="J27" s="70">
        <v>0</v>
      </c>
      <c r="K27" s="70">
        <v>0</v>
      </c>
    </row>
    <row r="28" spans="1:11" ht="12.75">
      <c r="A28" s="58" t="s">
        <v>119</v>
      </c>
      <c r="B28" s="58" t="s">
        <v>120</v>
      </c>
      <c r="C28" s="65">
        <v>3398</v>
      </c>
      <c r="D28" s="70">
        <v>9302.1</v>
      </c>
      <c r="E28" s="70">
        <v>2737.5</v>
      </c>
      <c r="F28" s="65">
        <v>0</v>
      </c>
      <c r="G28" s="70">
        <v>0</v>
      </c>
      <c r="H28" s="70">
        <v>0</v>
      </c>
      <c r="I28" s="65">
        <v>0</v>
      </c>
      <c r="J28" s="70">
        <v>0</v>
      </c>
      <c r="K28" s="70">
        <v>0</v>
      </c>
    </row>
    <row r="29" spans="1:11" ht="12.75">
      <c r="A29" s="58" t="s">
        <v>121</v>
      </c>
      <c r="B29" s="58" t="s">
        <v>122</v>
      </c>
      <c r="C29" s="65">
        <v>4586</v>
      </c>
      <c r="D29" s="70">
        <v>12846.3</v>
      </c>
      <c r="E29" s="70">
        <v>2801.2</v>
      </c>
      <c r="F29" s="65">
        <v>0</v>
      </c>
      <c r="G29" s="70">
        <v>0</v>
      </c>
      <c r="H29" s="70">
        <v>0</v>
      </c>
      <c r="I29" s="65">
        <v>0</v>
      </c>
      <c r="J29" s="70">
        <v>0</v>
      </c>
      <c r="K29" s="70">
        <v>0</v>
      </c>
    </row>
    <row r="30" spans="1:11" ht="12.75">
      <c r="A30" s="58" t="s">
        <v>123</v>
      </c>
      <c r="B30" s="58" t="s">
        <v>124</v>
      </c>
      <c r="C30" s="65">
        <v>3031</v>
      </c>
      <c r="D30" s="70">
        <v>8572.2</v>
      </c>
      <c r="E30" s="70">
        <v>2828.2</v>
      </c>
      <c r="F30" s="65">
        <v>0</v>
      </c>
      <c r="G30" s="70">
        <v>0</v>
      </c>
      <c r="H30" s="70">
        <v>0</v>
      </c>
      <c r="I30" s="65">
        <v>0</v>
      </c>
      <c r="J30" s="70">
        <v>0</v>
      </c>
      <c r="K30" s="70">
        <v>0</v>
      </c>
    </row>
    <row r="31" spans="1:11" ht="12.75">
      <c r="A31" s="58" t="s">
        <v>125</v>
      </c>
      <c r="B31" s="58" t="s">
        <v>126</v>
      </c>
      <c r="C31" s="65">
        <v>5810</v>
      </c>
      <c r="D31" s="70">
        <v>16480.7</v>
      </c>
      <c r="E31" s="70">
        <v>2836.6</v>
      </c>
      <c r="F31" s="65">
        <v>0</v>
      </c>
      <c r="G31" s="70">
        <v>0</v>
      </c>
      <c r="H31" s="70">
        <v>0</v>
      </c>
      <c r="I31" s="65">
        <v>0</v>
      </c>
      <c r="J31" s="70">
        <v>0</v>
      </c>
      <c r="K31" s="70">
        <v>0</v>
      </c>
    </row>
    <row r="32" spans="1:11" ht="12.75">
      <c r="A32" s="58" t="s">
        <v>58</v>
      </c>
      <c r="B32" s="58" t="s">
        <v>127</v>
      </c>
      <c r="C32" s="65">
        <v>4837</v>
      </c>
      <c r="D32" s="70">
        <v>14225</v>
      </c>
      <c r="E32" s="70">
        <v>2940.9</v>
      </c>
      <c r="F32" s="65">
        <v>0</v>
      </c>
      <c r="G32" s="70">
        <v>0</v>
      </c>
      <c r="H32" s="70">
        <v>0</v>
      </c>
      <c r="I32" s="65">
        <v>0</v>
      </c>
      <c r="J32" s="70">
        <v>0</v>
      </c>
      <c r="K32" s="70">
        <v>0</v>
      </c>
    </row>
    <row r="33" spans="1:11" ht="12.75">
      <c r="A33" s="58" t="s">
        <v>60</v>
      </c>
      <c r="B33" s="58" t="s">
        <v>128</v>
      </c>
      <c r="C33" s="65">
        <v>5036</v>
      </c>
      <c r="D33" s="70">
        <v>13645.9</v>
      </c>
      <c r="E33" s="70">
        <v>2709.7</v>
      </c>
      <c r="F33" s="65">
        <v>0</v>
      </c>
      <c r="G33" s="70">
        <v>0</v>
      </c>
      <c r="H33" s="70">
        <v>0</v>
      </c>
      <c r="I33" s="65">
        <v>0</v>
      </c>
      <c r="J33" s="70">
        <v>0</v>
      </c>
      <c r="K33" s="70">
        <v>0</v>
      </c>
    </row>
    <row r="34" spans="1:11" ht="12.75">
      <c r="A34" s="58" t="s">
        <v>62</v>
      </c>
      <c r="B34" s="58" t="s">
        <v>129</v>
      </c>
      <c r="C34" s="65">
        <v>5218</v>
      </c>
      <c r="D34" s="70">
        <v>15061</v>
      </c>
      <c r="E34" s="70">
        <v>2886.4</v>
      </c>
      <c r="F34" s="65">
        <v>0</v>
      </c>
      <c r="G34" s="70">
        <v>0</v>
      </c>
      <c r="H34" s="70">
        <v>0</v>
      </c>
      <c r="I34" s="65">
        <v>0</v>
      </c>
      <c r="J34" s="70">
        <v>0</v>
      </c>
      <c r="K34" s="70">
        <v>0</v>
      </c>
    </row>
    <row r="35" spans="1:11" ht="12.75">
      <c r="A35" s="58" t="s">
        <v>64</v>
      </c>
      <c r="B35" s="58" t="s">
        <v>130</v>
      </c>
      <c r="C35" s="65">
        <v>4027</v>
      </c>
      <c r="D35" s="70">
        <v>11255.7</v>
      </c>
      <c r="E35" s="70">
        <v>2795</v>
      </c>
      <c r="F35" s="65">
        <v>0</v>
      </c>
      <c r="G35" s="70">
        <v>0</v>
      </c>
      <c r="H35" s="70">
        <v>0</v>
      </c>
      <c r="I35" s="65">
        <v>0</v>
      </c>
      <c r="J35" s="70">
        <v>0</v>
      </c>
      <c r="K35" s="70">
        <v>0</v>
      </c>
    </row>
    <row r="36" spans="1:11" ht="12.75">
      <c r="A36" s="119" t="s">
        <v>131</v>
      </c>
      <c r="B36" s="120"/>
      <c r="C36" s="65">
        <v>71890</v>
      </c>
      <c r="D36" s="70">
        <v>218180.1</v>
      </c>
      <c r="E36" s="70">
        <v>3034.9</v>
      </c>
      <c r="F36" s="65">
        <v>0</v>
      </c>
      <c r="G36" s="70">
        <v>0</v>
      </c>
      <c r="H36" s="70">
        <v>0</v>
      </c>
      <c r="I36" s="65">
        <v>0</v>
      </c>
      <c r="J36" s="70">
        <v>0</v>
      </c>
      <c r="K36" s="70">
        <v>0</v>
      </c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</sheetData>
  <sheetProtection/>
  <mergeCells count="31">
    <mergeCell ref="A18:B18"/>
    <mergeCell ref="A1:K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H21:H22"/>
    <mergeCell ref="I21:I22"/>
    <mergeCell ref="J21:J22"/>
    <mergeCell ref="K21:K22"/>
    <mergeCell ref="A36:B36"/>
    <mergeCell ref="A20:A22"/>
    <mergeCell ref="B20:B22"/>
    <mergeCell ref="C20:E20"/>
    <mergeCell ref="F20:H20"/>
    <mergeCell ref="I20:K20"/>
    <mergeCell ref="C21:C22"/>
    <mergeCell ref="D21:D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/>
  <rowBreaks count="2" manualBreakCount="2">
    <brk id="19" max="25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22">
      <selection activeCell="O5" sqref="O5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7" width="9.33203125" style="23" hidden="1" customWidth="1"/>
    <col min="8" max="9" width="9.33203125" style="28" hidden="1" customWidth="1"/>
    <col min="10" max="16384" width="9.33203125" style="23" customWidth="1"/>
  </cols>
  <sheetData>
    <row r="2" spans="1:9" s="29" customFormat="1" ht="67.5" customHeight="1">
      <c r="A2" s="30" t="s">
        <v>32</v>
      </c>
      <c r="B2" s="31" t="s">
        <v>33</v>
      </c>
      <c r="C2" s="32" t="s">
        <v>34</v>
      </c>
      <c r="D2" s="33" t="s">
        <v>35</v>
      </c>
      <c r="E2" s="34" t="s">
        <v>36</v>
      </c>
      <c r="H2" s="35"/>
      <c r="I2" s="35"/>
    </row>
    <row r="3" spans="1:9" s="36" customFormat="1" ht="11.25" customHeight="1">
      <c r="A3" s="37" t="s">
        <v>37</v>
      </c>
      <c r="B3" s="38" t="s">
        <v>38</v>
      </c>
      <c r="C3" s="39">
        <v>1</v>
      </c>
      <c r="D3" s="39">
        <v>2</v>
      </c>
      <c r="E3" s="39">
        <v>3</v>
      </c>
      <c r="H3" s="40"/>
      <c r="I3" s="40"/>
    </row>
    <row r="4" spans="1:12" ht="55.5" customHeight="1">
      <c r="A4" s="41" t="s">
        <v>39</v>
      </c>
      <c r="B4" s="38" t="s">
        <v>40</v>
      </c>
      <c r="C4" s="42">
        <v>429629</v>
      </c>
      <c r="D4" s="43">
        <v>1232671.8</v>
      </c>
      <c r="E4" s="43">
        <v>2869.15</v>
      </c>
      <c r="F4" s="26">
        <f>SUM(C5:C16)</f>
        <v>426336</v>
      </c>
      <c r="G4" s="27">
        <f>SUM(D5:D16)</f>
        <v>1182075.7</v>
      </c>
      <c r="H4" s="44">
        <f>F4-C4</f>
        <v>-3293</v>
      </c>
      <c r="I4" s="45">
        <f>G4-D4</f>
        <v>-50596.10000000009</v>
      </c>
      <c r="J4" s="71"/>
      <c r="K4" s="71"/>
      <c r="L4" s="27"/>
    </row>
    <row r="5" spans="1:12" ht="12.75" customHeight="1">
      <c r="A5" s="41" t="s">
        <v>41</v>
      </c>
      <c r="B5" s="38" t="s">
        <v>42</v>
      </c>
      <c r="C5" s="42">
        <v>398</v>
      </c>
      <c r="D5" s="43">
        <v>232.7</v>
      </c>
      <c r="E5" s="43">
        <v>584.67</v>
      </c>
      <c r="J5" s="71"/>
      <c r="K5" s="71"/>
      <c r="L5" s="27"/>
    </row>
    <row r="6" spans="1:12" ht="12.75" customHeight="1">
      <c r="A6" s="41" t="s">
        <v>43</v>
      </c>
      <c r="B6" s="38" t="s">
        <v>44</v>
      </c>
      <c r="C6" s="42">
        <v>683</v>
      </c>
      <c r="D6" s="43">
        <v>606</v>
      </c>
      <c r="E6" s="43">
        <v>887.26</v>
      </c>
      <c r="J6" s="71"/>
      <c r="K6" s="71"/>
      <c r="L6" s="27"/>
    </row>
    <row r="7" spans="1:12" ht="12.75" customHeight="1">
      <c r="A7" s="41" t="s">
        <v>45</v>
      </c>
      <c r="B7" s="38" t="s">
        <v>46</v>
      </c>
      <c r="C7" s="42">
        <v>1930</v>
      </c>
      <c r="D7" s="43">
        <v>2048.6</v>
      </c>
      <c r="E7" s="43">
        <v>1061.45</v>
      </c>
      <c r="J7" s="71"/>
      <c r="K7" s="71"/>
      <c r="L7" s="27"/>
    </row>
    <row r="8" spans="1:12" ht="12.75" customHeight="1">
      <c r="A8" s="41" t="s">
        <v>47</v>
      </c>
      <c r="B8" s="38" t="s">
        <v>48</v>
      </c>
      <c r="C8" s="42">
        <v>95</v>
      </c>
      <c r="D8" s="43">
        <v>108.9</v>
      </c>
      <c r="E8" s="43">
        <v>1146.32</v>
      </c>
      <c r="J8" s="71"/>
      <c r="K8" s="71"/>
      <c r="L8" s="27"/>
    </row>
    <row r="9" spans="1:12" ht="12.75" customHeight="1">
      <c r="A9" s="41" t="s">
        <v>49</v>
      </c>
      <c r="B9" s="38" t="s">
        <v>50</v>
      </c>
      <c r="C9" s="42">
        <v>89</v>
      </c>
      <c r="D9" s="43">
        <v>110.9</v>
      </c>
      <c r="E9" s="43">
        <v>1246.07</v>
      </c>
      <c r="J9" s="71"/>
      <c r="K9" s="71"/>
      <c r="L9" s="27"/>
    </row>
    <row r="10" spans="1:12" ht="12.75" customHeight="1">
      <c r="A10" s="41" t="s">
        <v>51</v>
      </c>
      <c r="B10" s="38" t="s">
        <v>52</v>
      </c>
      <c r="C10" s="42">
        <v>65</v>
      </c>
      <c r="D10" s="43">
        <v>88.4</v>
      </c>
      <c r="E10" s="43">
        <v>1360</v>
      </c>
      <c r="J10" s="71"/>
      <c r="K10" s="71"/>
      <c r="L10" s="27"/>
    </row>
    <row r="11" spans="1:12" ht="12.75" customHeight="1">
      <c r="A11" s="41" t="s">
        <v>53</v>
      </c>
      <c r="B11" s="38" t="s">
        <v>54</v>
      </c>
      <c r="C11" s="42">
        <v>52</v>
      </c>
      <c r="D11" s="43">
        <v>75.2</v>
      </c>
      <c r="E11" s="43">
        <v>1446.15</v>
      </c>
      <c r="J11" s="71"/>
      <c r="K11" s="71"/>
      <c r="L11" s="27"/>
    </row>
    <row r="12" spans="1:12" ht="12.75" customHeight="1">
      <c r="A12" s="41" t="s">
        <v>55</v>
      </c>
      <c r="B12" s="38" t="s">
        <v>56</v>
      </c>
      <c r="C12" s="42">
        <v>86232</v>
      </c>
      <c r="D12" s="43">
        <v>155039.2</v>
      </c>
      <c r="E12" s="43">
        <v>1797.93</v>
      </c>
      <c r="J12" s="71"/>
      <c r="K12" s="71"/>
      <c r="L12" s="27"/>
    </row>
    <row r="13" spans="1:12" ht="12.75" customHeight="1">
      <c r="A13" s="41" t="s">
        <v>57</v>
      </c>
      <c r="B13" s="38" t="s">
        <v>58</v>
      </c>
      <c r="C13" s="42">
        <v>213031</v>
      </c>
      <c r="D13" s="43">
        <v>516019</v>
      </c>
      <c r="E13" s="43">
        <v>2422.27</v>
      </c>
      <c r="J13" s="71"/>
      <c r="K13" s="71"/>
      <c r="L13" s="27"/>
    </row>
    <row r="14" spans="1:12" ht="12.75" customHeight="1">
      <c r="A14" s="41" t="s">
        <v>59</v>
      </c>
      <c r="B14" s="38" t="s">
        <v>60</v>
      </c>
      <c r="C14" s="42">
        <v>80326</v>
      </c>
      <c r="D14" s="43">
        <v>270709.6</v>
      </c>
      <c r="E14" s="43">
        <v>3370.14</v>
      </c>
      <c r="J14" s="71"/>
      <c r="K14" s="71"/>
      <c r="L14" s="27"/>
    </row>
    <row r="15" spans="1:12" ht="12.75" customHeight="1">
      <c r="A15" s="41" t="s">
        <v>61</v>
      </c>
      <c r="B15" s="38" t="s">
        <v>62</v>
      </c>
      <c r="C15" s="42">
        <v>21860</v>
      </c>
      <c r="D15" s="43">
        <v>96941.8</v>
      </c>
      <c r="E15" s="43">
        <v>4434.67</v>
      </c>
      <c r="J15" s="71"/>
      <c r="K15" s="71"/>
      <c r="L15" s="27"/>
    </row>
    <row r="16" spans="1:12" ht="12.75" customHeight="1">
      <c r="A16" s="41" t="s">
        <v>63</v>
      </c>
      <c r="B16" s="38" t="s">
        <v>64</v>
      </c>
      <c r="C16" s="42">
        <v>21575</v>
      </c>
      <c r="D16" s="43">
        <v>140095.4</v>
      </c>
      <c r="E16" s="43">
        <v>6493.41</v>
      </c>
      <c r="J16" s="71"/>
      <c r="K16" s="71"/>
      <c r="L16" s="27"/>
    </row>
    <row r="17" spans="1:12" ht="12.75" customHeight="1">
      <c r="A17" s="41" t="s">
        <v>65</v>
      </c>
      <c r="B17" s="46" t="s">
        <v>66</v>
      </c>
      <c r="C17" s="42">
        <v>3293</v>
      </c>
      <c r="D17" s="43">
        <v>50596.1</v>
      </c>
      <c r="E17" s="43">
        <v>15364.74</v>
      </c>
      <c r="J17" s="71"/>
      <c r="K17" s="71"/>
      <c r="L17" s="27"/>
    </row>
    <row r="18" spans="1:12" ht="45.75" customHeight="1">
      <c r="A18" s="41" t="s">
        <v>67</v>
      </c>
      <c r="B18" s="46" t="s">
        <v>68</v>
      </c>
      <c r="C18" s="42">
        <v>329459</v>
      </c>
      <c r="D18" s="43">
        <v>978799</v>
      </c>
      <c r="E18" s="43">
        <v>2970.93</v>
      </c>
      <c r="F18" s="26">
        <f>SUM(C18:C23)</f>
        <v>429629</v>
      </c>
      <c r="G18" s="27">
        <f>SUM(D18:D23)</f>
        <v>1232671.8000000003</v>
      </c>
      <c r="H18" s="44">
        <f>F18-C4</f>
        <v>0</v>
      </c>
      <c r="I18" s="45">
        <f>G18-D4</f>
        <v>0</v>
      </c>
      <c r="J18" s="71"/>
      <c r="K18" s="71"/>
      <c r="L18" s="27"/>
    </row>
    <row r="19" spans="1:12" ht="14.25" customHeight="1">
      <c r="A19" s="41" t="s">
        <v>69</v>
      </c>
      <c r="B19" s="46" t="s">
        <v>70</v>
      </c>
      <c r="C19" s="42">
        <v>67944</v>
      </c>
      <c r="D19" s="43">
        <v>165172.5</v>
      </c>
      <c r="E19" s="43">
        <v>2431.01</v>
      </c>
      <c r="J19" s="71"/>
      <c r="K19" s="71"/>
      <c r="L19" s="27"/>
    </row>
    <row r="20" spans="1:12" ht="14.25" customHeight="1">
      <c r="A20" s="41" t="s">
        <v>71</v>
      </c>
      <c r="B20" s="46" t="s">
        <v>72</v>
      </c>
      <c r="C20" s="42">
        <v>18765</v>
      </c>
      <c r="D20" s="43">
        <v>44999.6</v>
      </c>
      <c r="E20" s="43">
        <v>2398.06</v>
      </c>
      <c r="J20" s="71"/>
      <c r="K20" s="71"/>
      <c r="L20" s="27"/>
    </row>
    <row r="21" spans="1:12" ht="14.25" customHeight="1">
      <c r="A21" s="41" t="s">
        <v>73</v>
      </c>
      <c r="B21" s="46" t="s">
        <v>74</v>
      </c>
      <c r="C21" s="42">
        <v>10450</v>
      </c>
      <c r="D21" s="43">
        <v>28216.1</v>
      </c>
      <c r="E21" s="43">
        <v>2700.11</v>
      </c>
      <c r="J21" s="71"/>
      <c r="K21" s="71"/>
      <c r="L21" s="27"/>
    </row>
    <row r="22" spans="1:12" ht="14.25" customHeight="1">
      <c r="A22" s="41" t="s">
        <v>75</v>
      </c>
      <c r="B22" s="46" t="s">
        <v>76</v>
      </c>
      <c r="C22" s="42">
        <v>2885</v>
      </c>
      <c r="D22" s="43">
        <v>5138.8</v>
      </c>
      <c r="E22" s="43">
        <v>1781.21</v>
      </c>
      <c r="J22" s="71"/>
      <c r="K22" s="71"/>
      <c r="L22" s="27"/>
    </row>
    <row r="23" spans="1:12" ht="14.25" customHeight="1">
      <c r="A23" s="41" t="s">
        <v>77</v>
      </c>
      <c r="B23" s="46" t="s">
        <v>78</v>
      </c>
      <c r="C23" s="42">
        <v>126</v>
      </c>
      <c r="D23" s="43">
        <v>10345.8</v>
      </c>
      <c r="E23" s="43">
        <v>82109.52</v>
      </c>
      <c r="J23" s="71"/>
      <c r="K23" s="71"/>
      <c r="L23" s="27"/>
    </row>
    <row r="24" spans="1:12" ht="42.75" customHeight="1">
      <c r="A24" s="41" t="s">
        <v>79</v>
      </c>
      <c r="B24" s="46" t="s">
        <v>80</v>
      </c>
      <c r="C24" s="42">
        <v>3435</v>
      </c>
      <c r="D24" s="43">
        <v>3473</v>
      </c>
      <c r="E24" s="43">
        <v>1011.06</v>
      </c>
      <c r="F24" s="26">
        <f>SUM(C24:C26)</f>
        <v>429629</v>
      </c>
      <c r="G24" s="27">
        <f>SUM(D24:D26)</f>
        <v>1232671.8</v>
      </c>
      <c r="H24" s="44">
        <f>F24-C4</f>
        <v>0</v>
      </c>
      <c r="I24" s="45">
        <f>G24-D4</f>
        <v>0</v>
      </c>
      <c r="J24" s="71"/>
      <c r="K24" s="71"/>
      <c r="L24" s="27"/>
    </row>
    <row r="25" spans="1:12" ht="11.25" customHeight="1">
      <c r="A25" s="41" t="s">
        <v>81</v>
      </c>
      <c r="B25" s="46" t="s">
        <v>82</v>
      </c>
      <c r="C25" s="42">
        <v>55055</v>
      </c>
      <c r="D25" s="43">
        <v>97392.3</v>
      </c>
      <c r="E25" s="43">
        <v>1769</v>
      </c>
      <c r="J25" s="71"/>
      <c r="K25" s="71"/>
      <c r="L25" s="27"/>
    </row>
    <row r="26" spans="1:12" ht="11.25" customHeight="1">
      <c r="A26" s="41" t="s">
        <v>83</v>
      </c>
      <c r="B26" s="46" t="s">
        <v>84</v>
      </c>
      <c r="C26" s="42">
        <v>371139</v>
      </c>
      <c r="D26" s="43">
        <v>1131806.5</v>
      </c>
      <c r="E26" s="43">
        <v>3049.55</v>
      </c>
      <c r="J26" s="71"/>
      <c r="K26" s="71"/>
      <c r="L26" s="27"/>
    </row>
    <row r="27" spans="1:12" ht="22.5" customHeight="1">
      <c r="A27" s="41" t="s">
        <v>85</v>
      </c>
      <c r="B27" s="46" t="s">
        <v>86</v>
      </c>
      <c r="C27" s="42">
        <v>85417</v>
      </c>
      <c r="D27" s="43">
        <v>241783.2</v>
      </c>
      <c r="E27" s="43">
        <v>2830.62</v>
      </c>
      <c r="J27" s="71"/>
      <c r="K27" s="71"/>
      <c r="L27" s="27"/>
    </row>
    <row r="28" spans="1:12" s="49" customFormat="1" ht="22.5" customHeight="1">
      <c r="A28" s="41" t="s">
        <v>87</v>
      </c>
      <c r="B28" s="46" t="s">
        <v>88</v>
      </c>
      <c r="C28" s="42">
        <v>0</v>
      </c>
      <c r="D28" s="43">
        <v>0</v>
      </c>
      <c r="E28" s="43">
        <v>0</v>
      </c>
      <c r="J28" s="71"/>
      <c r="K28" s="71"/>
      <c r="L28" s="27"/>
    </row>
    <row r="29" spans="1:12" s="49" customFormat="1" ht="6.75" customHeight="1">
      <c r="A29" s="50"/>
      <c r="B29" s="51"/>
      <c r="C29" s="52"/>
      <c r="D29" s="53"/>
      <c r="E29" s="53"/>
      <c r="J29" s="71"/>
      <c r="K29" s="71"/>
      <c r="L29" s="27"/>
    </row>
    <row r="30" spans="1:5" ht="11.25" customHeight="1">
      <c r="A30" s="117" t="s">
        <v>89</v>
      </c>
      <c r="B30" s="117"/>
      <c r="C30" s="117"/>
      <c r="D30" s="117"/>
      <c r="E30" s="117"/>
    </row>
    <row r="31" spans="1:5" ht="11.25" customHeight="1">
      <c r="A31" s="117"/>
      <c r="B31" s="117"/>
      <c r="C31" s="117"/>
      <c r="D31" s="117"/>
      <c r="E31" s="117"/>
    </row>
    <row r="32" spans="1:7" ht="40.5" customHeight="1">
      <c r="A32" s="118" t="s">
        <v>90</v>
      </c>
      <c r="B32" s="118"/>
      <c r="C32" s="118"/>
      <c r="D32" s="118" t="s">
        <v>91</v>
      </c>
      <c r="E32" s="118"/>
      <c r="F32" s="118"/>
      <c r="G32" s="118"/>
    </row>
    <row r="34" spans="1:3" ht="22.5" customHeight="1">
      <c r="A34" s="118" t="s">
        <v>92</v>
      </c>
      <c r="B34" s="118"/>
      <c r="C34" s="118"/>
    </row>
  </sheetData>
  <sheetProtection/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 r:id="rId1"/>
  <headerFooter>
    <oddFooter>&amp;R&amp;6&amp;P/&amp;N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G13" sqref="B2:G13"/>
    </sheetView>
  </sheetViews>
  <sheetFormatPr defaultColWidth="9.33203125" defaultRowHeight="12.75"/>
  <sheetData>
    <row r="2" spans="2:7" ht="12.75">
      <c r="B2" s="1" t="s">
        <v>93</v>
      </c>
      <c r="G2" s="1" t="s">
        <v>94</v>
      </c>
    </row>
    <row r="3" spans="2:7" ht="12.75">
      <c r="B3" s="1" t="s">
        <v>40</v>
      </c>
      <c r="C3" s="42">
        <f>5pf!C4</f>
        <v>429629</v>
      </c>
      <c r="D3" s="1" t="s">
        <v>95</v>
      </c>
      <c r="E3" s="1" t="s">
        <v>96</v>
      </c>
      <c r="F3" s="42">
        <f>SUM(5pf!C5:C17)</f>
        <v>429629</v>
      </c>
      <c r="G3" t="str">
        <f>IF(F3=C3,"+","-")</f>
        <v>+</v>
      </c>
    </row>
    <row r="4" spans="2:7" ht="12.75">
      <c r="B4" s="1" t="s">
        <v>40</v>
      </c>
      <c r="C4" s="42">
        <f>5pf!C4</f>
        <v>429629</v>
      </c>
      <c r="D4" s="1" t="s">
        <v>95</v>
      </c>
      <c r="E4" s="1" t="s">
        <v>97</v>
      </c>
      <c r="F4" s="42">
        <f>SUM(5pf!C18:C23)</f>
        <v>429629</v>
      </c>
      <c r="G4" t="str">
        <f>IF(F4=C4,"+","-")</f>
        <v>+</v>
      </c>
    </row>
    <row r="5" spans="2:7" ht="12.75">
      <c r="B5" s="1" t="s">
        <v>40</v>
      </c>
      <c r="C5" s="42">
        <f>5pf!C4</f>
        <v>429629</v>
      </c>
      <c r="D5" s="1" t="s">
        <v>95</v>
      </c>
      <c r="E5" s="1" t="s">
        <v>98</v>
      </c>
      <c r="F5" s="42">
        <f>SUM(5pf!C24:C26)</f>
        <v>429629</v>
      </c>
      <c r="G5" t="str">
        <f>IF(F5=C5,"+","-")</f>
        <v>+</v>
      </c>
    </row>
    <row r="6" spans="2:7" ht="12.75">
      <c r="B6" s="1" t="s">
        <v>40</v>
      </c>
      <c r="C6" s="42">
        <f>5pf!C4</f>
        <v>429629</v>
      </c>
      <c r="D6" s="1" t="s">
        <v>99</v>
      </c>
      <c r="E6" s="1" t="s">
        <v>86</v>
      </c>
      <c r="F6" s="42">
        <f>5pf!C27</f>
        <v>85417</v>
      </c>
      <c r="G6" t="str">
        <f>IF(F6&lt;=C6,"+","-")</f>
        <v>+</v>
      </c>
    </row>
    <row r="7" spans="2:7" ht="12.75">
      <c r="B7" s="1" t="s">
        <v>88</v>
      </c>
      <c r="C7" s="42">
        <f>5pf!C28</f>
        <v>0</v>
      </c>
      <c r="D7" s="1" t="s">
        <v>95</v>
      </c>
      <c r="E7" s="1" t="s">
        <v>100</v>
      </c>
      <c r="F7" s="42">
        <f>'5pf (раб)'!C28</f>
        <v>0</v>
      </c>
      <c r="G7" t="str">
        <f>IF(F7=C7,"+","-")</f>
        <v>+</v>
      </c>
    </row>
    <row r="8" ht="12.75">
      <c r="B8" s="1" t="s">
        <v>101</v>
      </c>
    </row>
    <row r="9" spans="2:7" ht="12.75">
      <c r="B9" s="1" t="s">
        <v>40</v>
      </c>
      <c r="C9" s="43">
        <f>5pf!D4</f>
        <v>1232671.8</v>
      </c>
      <c r="D9" s="1" t="s">
        <v>95</v>
      </c>
      <c r="E9" s="1" t="s">
        <v>96</v>
      </c>
      <c r="F9" s="43">
        <f>SUM(5pf!D5:D17)</f>
        <v>1232671.8</v>
      </c>
      <c r="G9" t="str">
        <f>IF(F9=C9,"+","-")</f>
        <v>+</v>
      </c>
    </row>
    <row r="10" spans="2:7" ht="12.75">
      <c r="B10" s="1" t="s">
        <v>40</v>
      </c>
      <c r="C10" s="43">
        <f>5pf!D4</f>
        <v>1232671.8</v>
      </c>
      <c r="D10" s="1" t="s">
        <v>95</v>
      </c>
      <c r="E10" s="1" t="s">
        <v>97</v>
      </c>
      <c r="F10" s="43">
        <f>SUM(5pf!D18:D23)</f>
        <v>1232671.8000000003</v>
      </c>
      <c r="G10" t="str">
        <f>IF(F10=C10,"+","-")</f>
        <v>+</v>
      </c>
    </row>
    <row r="11" spans="2:7" ht="12.75">
      <c r="B11" s="1" t="s">
        <v>40</v>
      </c>
      <c r="C11" s="43">
        <f>5pf!D4</f>
        <v>1232671.8</v>
      </c>
      <c r="D11" s="1" t="s">
        <v>95</v>
      </c>
      <c r="E11" s="1" t="s">
        <v>98</v>
      </c>
      <c r="F11" s="43">
        <f>SUM(5pf!D24:D26)</f>
        <v>1232671.8</v>
      </c>
      <c r="G11" t="str">
        <f>IF(F11=C11,"+","-")</f>
        <v>+</v>
      </c>
    </row>
    <row r="12" spans="2:7" ht="12.75">
      <c r="B12" s="1" t="s">
        <v>40</v>
      </c>
      <c r="C12" s="43">
        <f>5pf!D4</f>
        <v>1232671.8</v>
      </c>
      <c r="D12" s="1" t="s">
        <v>99</v>
      </c>
      <c r="E12" s="1" t="s">
        <v>86</v>
      </c>
      <c r="F12" s="43">
        <f>5pf!D27</f>
        <v>241783.2</v>
      </c>
      <c r="G12" t="str">
        <f>IF(F12&lt;=C12,"+","-")</f>
        <v>+</v>
      </c>
    </row>
    <row r="13" spans="2:7" ht="12.75">
      <c r="B13" s="1" t="s">
        <v>88</v>
      </c>
      <c r="C13" s="43">
        <f>5pf!D28</f>
        <v>0</v>
      </c>
      <c r="D13" s="1" t="s">
        <v>95</v>
      </c>
      <c r="E13" s="1" t="s">
        <v>100</v>
      </c>
      <c r="F13" s="43">
        <f>'5pf (раб)'!D28</f>
        <v>0</v>
      </c>
      <c r="G13" t="str">
        <f>IF(F13=C13,"+","-")</f>
        <v>+</v>
      </c>
    </row>
  </sheetData>
  <sheetProtection/>
  <conditionalFormatting sqref="G3:G13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0"/>
  <sheetViews>
    <sheetView zoomScalePageLayoutView="0" workbookViewId="0" topLeftCell="A79">
      <selection activeCell="F24" sqref="F24"/>
    </sheetView>
  </sheetViews>
  <sheetFormatPr defaultColWidth="9.33203125" defaultRowHeight="11.25" customHeight="1"/>
  <cols>
    <col min="1" max="1" width="4.33203125" style="49" customWidth="1"/>
    <col min="2" max="2" width="33" style="49" customWidth="1"/>
    <col min="3" max="3" width="11" style="49" customWidth="1"/>
    <col min="4" max="4" width="14.16015625" style="49" customWidth="1"/>
    <col min="5" max="5" width="10.33203125" style="49" customWidth="1"/>
    <col min="6" max="6" width="11" style="49" customWidth="1"/>
    <col min="7" max="7" width="14.16015625" style="49" customWidth="1"/>
    <col min="8" max="8" width="10.33203125" style="49" customWidth="1"/>
    <col min="9" max="9" width="11" style="49" customWidth="1"/>
    <col min="10" max="10" width="14.16015625" style="49" customWidth="1"/>
    <col min="11" max="11" width="10.33203125" style="49" customWidth="1"/>
    <col min="12" max="14" width="9.33203125" style="49" customWidth="1"/>
    <col min="15" max="15" width="11.66015625" style="49" bestFit="1" customWidth="1"/>
    <col min="16" max="16" width="9.33203125" style="49" customWidth="1"/>
    <col min="17" max="17" width="12.66015625" style="49" bestFit="1" customWidth="1"/>
    <col min="18" max="30" width="9.33203125" style="49" customWidth="1"/>
    <col min="31" max="31" width="12.16015625" style="49" bestFit="1" customWidth="1"/>
    <col min="32" max="32" width="9.33203125" style="47" customWidth="1"/>
    <col min="33" max="16384" width="9.33203125" style="49" customWidth="1"/>
  </cols>
  <sheetData>
    <row r="1" spans="1:7" ht="11.25" customHeight="1">
      <c r="A1" s="127" t="s">
        <v>102</v>
      </c>
      <c r="B1" s="127"/>
      <c r="C1" s="127"/>
      <c r="D1" s="127"/>
      <c r="E1" s="127"/>
      <c r="F1" s="127"/>
      <c r="G1" s="54"/>
    </row>
    <row r="2" spans="1:32" ht="18" customHeight="1">
      <c r="A2" s="121" t="s">
        <v>103</v>
      </c>
      <c r="B2" s="121" t="s">
        <v>104</v>
      </c>
      <c r="C2" s="124" t="s">
        <v>105</v>
      </c>
      <c r="D2" s="125"/>
      <c r="E2" s="125"/>
      <c r="F2" s="124" t="s">
        <v>41</v>
      </c>
      <c r="G2" s="125"/>
      <c r="H2" s="125"/>
      <c r="I2" s="124" t="s">
        <v>43</v>
      </c>
      <c r="J2" s="125"/>
      <c r="K2" s="12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2" ht="28.5" customHeight="1">
      <c r="A3" s="123"/>
      <c r="B3" s="123"/>
      <c r="C3" s="121" t="s">
        <v>106</v>
      </c>
      <c r="D3" s="121" t="s">
        <v>107</v>
      </c>
      <c r="E3" s="121" t="s">
        <v>108</v>
      </c>
      <c r="F3" s="121" t="s">
        <v>106</v>
      </c>
      <c r="G3" s="121" t="s">
        <v>107</v>
      </c>
      <c r="H3" s="121" t="s">
        <v>108</v>
      </c>
      <c r="I3" s="121" t="s">
        <v>106</v>
      </c>
      <c r="J3" s="121" t="s">
        <v>107</v>
      </c>
      <c r="K3" s="121" t="s">
        <v>108</v>
      </c>
      <c r="AF3" s="57"/>
    </row>
    <row r="4" spans="1:32" ht="36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AF4" s="57"/>
    </row>
    <row r="5" spans="1:32" ht="11.25" customHeight="1">
      <c r="A5" s="58" t="s">
        <v>109</v>
      </c>
      <c r="B5" s="58" t="s">
        <v>110</v>
      </c>
      <c r="C5" s="59">
        <v>89179</v>
      </c>
      <c r="D5" s="60">
        <v>298247</v>
      </c>
      <c r="E5" s="61">
        <v>3344.4</v>
      </c>
      <c r="F5" s="59">
        <v>25</v>
      </c>
      <c r="G5" s="60">
        <v>14.9</v>
      </c>
      <c r="H5" s="60">
        <v>596.2</v>
      </c>
      <c r="I5" s="59">
        <v>60</v>
      </c>
      <c r="J5" s="60">
        <v>53.4</v>
      </c>
      <c r="K5" s="60">
        <v>889.9</v>
      </c>
      <c r="AF5" s="62"/>
    </row>
    <row r="6" spans="1:32" ht="11.25" customHeight="1">
      <c r="A6" s="58" t="s">
        <v>111</v>
      </c>
      <c r="B6" s="58" t="s">
        <v>112</v>
      </c>
      <c r="C6" s="59">
        <v>14108</v>
      </c>
      <c r="D6" s="60">
        <v>37991.8</v>
      </c>
      <c r="E6" s="61">
        <v>2692.9</v>
      </c>
      <c r="F6" s="59">
        <v>22</v>
      </c>
      <c r="G6" s="60">
        <v>14</v>
      </c>
      <c r="H6" s="60">
        <v>638</v>
      </c>
      <c r="I6" s="59">
        <v>41</v>
      </c>
      <c r="J6" s="60">
        <v>36.8</v>
      </c>
      <c r="K6" s="60">
        <v>896.8</v>
      </c>
      <c r="AF6" s="62"/>
    </row>
    <row r="7" spans="1:32" ht="11.25" customHeight="1">
      <c r="A7" s="58" t="s">
        <v>113</v>
      </c>
      <c r="B7" s="58" t="s">
        <v>114</v>
      </c>
      <c r="C7" s="59">
        <v>21886</v>
      </c>
      <c r="D7" s="60">
        <v>56358.7</v>
      </c>
      <c r="E7" s="61">
        <v>2575.1</v>
      </c>
      <c r="F7" s="59">
        <v>29</v>
      </c>
      <c r="G7" s="60">
        <v>18</v>
      </c>
      <c r="H7" s="60">
        <v>622.2</v>
      </c>
      <c r="I7" s="59">
        <v>52</v>
      </c>
      <c r="J7" s="60">
        <v>46.1</v>
      </c>
      <c r="K7" s="60">
        <v>886.6</v>
      </c>
      <c r="AF7" s="62"/>
    </row>
    <row r="8" spans="1:32" ht="11.25" customHeight="1">
      <c r="A8" s="58" t="s">
        <v>115</v>
      </c>
      <c r="B8" s="58" t="s">
        <v>116</v>
      </c>
      <c r="C8" s="59">
        <v>23417</v>
      </c>
      <c r="D8" s="60">
        <v>63697</v>
      </c>
      <c r="E8" s="61">
        <v>2720.1</v>
      </c>
      <c r="F8" s="59">
        <v>1</v>
      </c>
      <c r="G8" s="60">
        <v>0.7</v>
      </c>
      <c r="H8" s="60">
        <v>663.4</v>
      </c>
      <c r="I8" s="59">
        <v>32</v>
      </c>
      <c r="J8" s="60">
        <v>28.3</v>
      </c>
      <c r="K8" s="60">
        <v>884.5</v>
      </c>
      <c r="AF8" s="62"/>
    </row>
    <row r="9" spans="1:32" ht="11.25" customHeight="1">
      <c r="A9" s="58" t="s">
        <v>117</v>
      </c>
      <c r="B9" s="58" t="s">
        <v>118</v>
      </c>
      <c r="C9" s="59">
        <v>32533</v>
      </c>
      <c r="D9" s="60">
        <v>90077.1</v>
      </c>
      <c r="E9" s="61">
        <v>2768.8</v>
      </c>
      <c r="F9" s="59">
        <v>31</v>
      </c>
      <c r="G9" s="60">
        <v>20.8</v>
      </c>
      <c r="H9" s="60">
        <v>670.6</v>
      </c>
      <c r="I9" s="59">
        <v>45</v>
      </c>
      <c r="J9" s="60">
        <v>40.2</v>
      </c>
      <c r="K9" s="60">
        <v>892.8</v>
      </c>
      <c r="AF9" s="62"/>
    </row>
    <row r="10" spans="1:32" ht="11.25" customHeight="1">
      <c r="A10" s="58" t="s">
        <v>119</v>
      </c>
      <c r="B10" s="58" t="s">
        <v>120</v>
      </c>
      <c r="C10" s="59">
        <v>24144</v>
      </c>
      <c r="D10" s="60">
        <v>65650.7</v>
      </c>
      <c r="E10" s="61">
        <v>2719.1</v>
      </c>
      <c r="F10" s="59">
        <v>25</v>
      </c>
      <c r="G10" s="60">
        <v>15.7</v>
      </c>
      <c r="H10" s="60">
        <v>629.6</v>
      </c>
      <c r="I10" s="59">
        <v>33</v>
      </c>
      <c r="J10" s="60">
        <v>29.2</v>
      </c>
      <c r="K10" s="60">
        <v>884.5</v>
      </c>
      <c r="AF10" s="62"/>
    </row>
    <row r="11" spans="1:32" ht="11.25" customHeight="1">
      <c r="A11" s="58" t="s">
        <v>121</v>
      </c>
      <c r="B11" s="58" t="s">
        <v>122</v>
      </c>
      <c r="C11" s="59">
        <v>30497</v>
      </c>
      <c r="D11" s="60">
        <v>82969.7</v>
      </c>
      <c r="E11" s="61">
        <v>2720.6</v>
      </c>
      <c r="F11" s="59">
        <v>38</v>
      </c>
      <c r="G11" s="60">
        <v>20.5</v>
      </c>
      <c r="H11" s="60">
        <v>539.6</v>
      </c>
      <c r="I11" s="59">
        <v>36</v>
      </c>
      <c r="J11" s="60">
        <v>31.9</v>
      </c>
      <c r="K11" s="60">
        <v>887.3</v>
      </c>
      <c r="AF11" s="62"/>
    </row>
    <row r="12" spans="1:32" ht="11.25" customHeight="1">
      <c r="A12" s="58" t="s">
        <v>123</v>
      </c>
      <c r="B12" s="58" t="s">
        <v>124</v>
      </c>
      <c r="C12" s="59">
        <v>21083</v>
      </c>
      <c r="D12" s="60">
        <v>57016.4</v>
      </c>
      <c r="E12" s="61">
        <v>2704.4</v>
      </c>
      <c r="F12" s="59">
        <v>15</v>
      </c>
      <c r="G12" s="60">
        <v>10.1</v>
      </c>
      <c r="H12" s="60">
        <v>672.2</v>
      </c>
      <c r="I12" s="59">
        <v>35</v>
      </c>
      <c r="J12" s="60">
        <v>31</v>
      </c>
      <c r="K12" s="60">
        <v>884.5</v>
      </c>
      <c r="AF12" s="62"/>
    </row>
    <row r="13" spans="1:32" ht="11.25" customHeight="1">
      <c r="A13" s="58" t="s">
        <v>125</v>
      </c>
      <c r="B13" s="58" t="s">
        <v>126</v>
      </c>
      <c r="C13" s="59">
        <v>40803</v>
      </c>
      <c r="D13" s="60">
        <v>113631</v>
      </c>
      <c r="E13" s="61">
        <v>2784.9</v>
      </c>
      <c r="F13" s="59">
        <v>28</v>
      </c>
      <c r="G13" s="60">
        <v>15.9</v>
      </c>
      <c r="H13" s="60">
        <v>568.6</v>
      </c>
      <c r="I13" s="59">
        <v>59</v>
      </c>
      <c r="J13" s="60">
        <v>52.4</v>
      </c>
      <c r="K13" s="60">
        <v>888.2</v>
      </c>
      <c r="AF13" s="62"/>
    </row>
    <row r="14" spans="1:32" ht="11.25" customHeight="1">
      <c r="A14" s="58" t="s">
        <v>58</v>
      </c>
      <c r="B14" s="58" t="s">
        <v>127</v>
      </c>
      <c r="C14" s="59">
        <v>34506</v>
      </c>
      <c r="D14" s="60">
        <v>96967.3</v>
      </c>
      <c r="E14" s="61">
        <v>2810.2</v>
      </c>
      <c r="F14" s="59">
        <v>45</v>
      </c>
      <c r="G14" s="60">
        <v>24.9</v>
      </c>
      <c r="H14" s="60">
        <v>554.3</v>
      </c>
      <c r="I14" s="59">
        <v>68</v>
      </c>
      <c r="J14" s="60">
        <v>59.9</v>
      </c>
      <c r="K14" s="60">
        <v>880.9</v>
      </c>
      <c r="AF14" s="62"/>
    </row>
    <row r="15" spans="1:32" ht="11.25" customHeight="1">
      <c r="A15" s="58" t="s">
        <v>60</v>
      </c>
      <c r="B15" s="58" t="s">
        <v>128</v>
      </c>
      <c r="C15" s="59">
        <v>35964</v>
      </c>
      <c r="D15" s="60">
        <v>97494.6</v>
      </c>
      <c r="E15" s="61">
        <v>2710.9</v>
      </c>
      <c r="F15" s="59">
        <v>42</v>
      </c>
      <c r="G15" s="60">
        <v>27.5</v>
      </c>
      <c r="H15" s="60">
        <v>654.2</v>
      </c>
      <c r="I15" s="59">
        <v>92</v>
      </c>
      <c r="J15" s="60">
        <v>81.7</v>
      </c>
      <c r="K15" s="60">
        <v>888.3</v>
      </c>
      <c r="AF15" s="62"/>
    </row>
    <row r="16" spans="1:32" ht="11.25" customHeight="1">
      <c r="A16" s="58" t="s">
        <v>62</v>
      </c>
      <c r="B16" s="58" t="s">
        <v>129</v>
      </c>
      <c r="C16" s="59">
        <v>33695</v>
      </c>
      <c r="D16" s="60">
        <v>97538.1</v>
      </c>
      <c r="E16" s="61">
        <v>2894.7</v>
      </c>
      <c r="F16" s="59">
        <v>44</v>
      </c>
      <c r="G16" s="60">
        <v>24.5</v>
      </c>
      <c r="H16" s="60">
        <v>555.8</v>
      </c>
      <c r="I16" s="59">
        <v>68</v>
      </c>
      <c r="J16" s="60">
        <v>60.2</v>
      </c>
      <c r="K16" s="60">
        <v>884.7</v>
      </c>
      <c r="AF16" s="62"/>
    </row>
    <row r="17" spans="1:32" ht="11.25" customHeight="1">
      <c r="A17" s="58" t="s">
        <v>64</v>
      </c>
      <c r="B17" s="58" t="s">
        <v>130</v>
      </c>
      <c r="C17" s="59">
        <v>27814</v>
      </c>
      <c r="D17" s="60">
        <v>75032.3</v>
      </c>
      <c r="E17" s="61">
        <v>2697.6</v>
      </c>
      <c r="F17" s="59">
        <v>53</v>
      </c>
      <c r="G17" s="60">
        <v>25.1</v>
      </c>
      <c r="H17" s="60">
        <v>474.2</v>
      </c>
      <c r="I17" s="59">
        <v>62</v>
      </c>
      <c r="J17" s="60">
        <v>55</v>
      </c>
      <c r="K17" s="60">
        <v>886.7</v>
      </c>
      <c r="AF17" s="62"/>
    </row>
    <row r="18" spans="1:11" ht="11.25" customHeight="1">
      <c r="A18" s="119" t="s">
        <v>131</v>
      </c>
      <c r="B18" s="120"/>
      <c r="C18" s="59">
        <v>429629</v>
      </c>
      <c r="D18" s="60">
        <v>1232671.8</v>
      </c>
      <c r="E18" s="61">
        <v>2869.2</v>
      </c>
      <c r="F18" s="59">
        <v>398</v>
      </c>
      <c r="G18" s="60">
        <v>232.7</v>
      </c>
      <c r="H18" s="60">
        <v>584.7</v>
      </c>
      <c r="I18" s="59">
        <v>683</v>
      </c>
      <c r="J18" s="60">
        <v>606</v>
      </c>
      <c r="K18" s="60">
        <v>887.3</v>
      </c>
    </row>
    <row r="20" spans="1:28" ht="21" customHeight="1">
      <c r="A20" s="121" t="s">
        <v>103</v>
      </c>
      <c r="B20" s="121" t="s">
        <v>104</v>
      </c>
      <c r="C20" s="124" t="s">
        <v>45</v>
      </c>
      <c r="D20" s="125"/>
      <c r="E20" s="125"/>
      <c r="F20" s="124" t="s">
        <v>47</v>
      </c>
      <c r="G20" s="125"/>
      <c r="H20" s="125"/>
      <c r="I20" s="124" t="s">
        <v>49</v>
      </c>
      <c r="J20" s="125"/>
      <c r="K20" s="12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11" ht="12.75" customHeight="1">
      <c r="A21" s="123"/>
      <c r="B21" s="123"/>
      <c r="C21" s="121" t="s">
        <v>106</v>
      </c>
      <c r="D21" s="121" t="s">
        <v>107</v>
      </c>
      <c r="E21" s="121" t="s">
        <v>108</v>
      </c>
      <c r="F21" s="121" t="s">
        <v>106</v>
      </c>
      <c r="G21" s="121" t="s">
        <v>107</v>
      </c>
      <c r="H21" s="121" t="s">
        <v>108</v>
      </c>
      <c r="I21" s="121" t="s">
        <v>106</v>
      </c>
      <c r="J21" s="121" t="s">
        <v>107</v>
      </c>
      <c r="K21" s="121" t="s">
        <v>108</v>
      </c>
    </row>
    <row r="22" spans="1:11" ht="43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1.25" customHeight="1">
      <c r="A23" s="58" t="s">
        <v>109</v>
      </c>
      <c r="B23" s="58" t="s">
        <v>110</v>
      </c>
      <c r="C23" s="59">
        <v>254</v>
      </c>
      <c r="D23" s="60">
        <v>269.5</v>
      </c>
      <c r="E23" s="60">
        <v>1061.1</v>
      </c>
      <c r="F23" s="59">
        <v>21</v>
      </c>
      <c r="G23" s="60">
        <v>23.7</v>
      </c>
      <c r="H23" s="60">
        <v>1130.3</v>
      </c>
      <c r="I23" s="59">
        <v>20</v>
      </c>
      <c r="J23" s="60">
        <v>24.8</v>
      </c>
      <c r="K23" s="60">
        <v>1238.7</v>
      </c>
    </row>
    <row r="24" spans="1:11" ht="11.25" customHeight="1">
      <c r="A24" s="58" t="s">
        <v>111</v>
      </c>
      <c r="B24" s="58" t="s">
        <v>112</v>
      </c>
      <c r="C24" s="59">
        <v>48</v>
      </c>
      <c r="D24" s="60">
        <v>51</v>
      </c>
      <c r="E24" s="60">
        <v>1062.8</v>
      </c>
      <c r="F24" s="59">
        <v>3</v>
      </c>
      <c r="G24" s="60">
        <v>3.5</v>
      </c>
      <c r="H24" s="60">
        <v>1152.3</v>
      </c>
      <c r="I24" s="59">
        <v>4</v>
      </c>
      <c r="J24" s="60">
        <v>5</v>
      </c>
      <c r="K24" s="60">
        <v>1250.1</v>
      </c>
    </row>
    <row r="25" spans="1:11" ht="11.25" customHeight="1">
      <c r="A25" s="58" t="s">
        <v>113</v>
      </c>
      <c r="B25" s="58" t="s">
        <v>114</v>
      </c>
      <c r="C25" s="59">
        <v>97</v>
      </c>
      <c r="D25" s="60">
        <v>103</v>
      </c>
      <c r="E25" s="60">
        <v>1061.6</v>
      </c>
      <c r="F25" s="59">
        <v>0</v>
      </c>
      <c r="G25" s="60">
        <v>0</v>
      </c>
      <c r="H25" s="60">
        <v>0</v>
      </c>
      <c r="I25" s="59">
        <v>0</v>
      </c>
      <c r="J25" s="60">
        <v>0</v>
      </c>
      <c r="K25" s="60">
        <v>0</v>
      </c>
    </row>
    <row r="26" spans="1:11" ht="11.25" customHeight="1">
      <c r="A26" s="58" t="s">
        <v>115</v>
      </c>
      <c r="B26" s="58" t="s">
        <v>116</v>
      </c>
      <c r="C26" s="59">
        <v>115</v>
      </c>
      <c r="D26" s="60">
        <v>122.1</v>
      </c>
      <c r="E26" s="60">
        <v>1061.4</v>
      </c>
      <c r="F26" s="59">
        <v>3</v>
      </c>
      <c r="G26" s="60">
        <v>3.4</v>
      </c>
      <c r="H26" s="60">
        <v>1139.9</v>
      </c>
      <c r="I26" s="59">
        <v>6</v>
      </c>
      <c r="J26" s="60">
        <v>7.4</v>
      </c>
      <c r="K26" s="60">
        <v>1230.5</v>
      </c>
    </row>
    <row r="27" spans="1:11" ht="11.25" customHeight="1">
      <c r="A27" s="58" t="s">
        <v>117</v>
      </c>
      <c r="B27" s="58" t="s">
        <v>118</v>
      </c>
      <c r="C27" s="59">
        <v>157</v>
      </c>
      <c r="D27" s="60">
        <v>166.6</v>
      </c>
      <c r="E27" s="60">
        <v>1061.3</v>
      </c>
      <c r="F27" s="59">
        <v>7</v>
      </c>
      <c r="G27" s="60">
        <v>8</v>
      </c>
      <c r="H27" s="60">
        <v>1137.6</v>
      </c>
      <c r="I27" s="59">
        <v>6</v>
      </c>
      <c r="J27" s="60">
        <v>7.3</v>
      </c>
      <c r="K27" s="60">
        <v>1218.5</v>
      </c>
    </row>
    <row r="28" spans="1:11" ht="11.25" customHeight="1">
      <c r="A28" s="58" t="s">
        <v>119</v>
      </c>
      <c r="B28" s="58" t="s">
        <v>120</v>
      </c>
      <c r="C28" s="59">
        <v>126</v>
      </c>
      <c r="D28" s="60">
        <v>133.8</v>
      </c>
      <c r="E28" s="60">
        <v>1061.9</v>
      </c>
      <c r="F28" s="59">
        <v>9</v>
      </c>
      <c r="G28" s="60">
        <v>10.4</v>
      </c>
      <c r="H28" s="60">
        <v>1152.8</v>
      </c>
      <c r="I28" s="59">
        <v>4</v>
      </c>
      <c r="J28" s="60">
        <v>5.1</v>
      </c>
      <c r="K28" s="60">
        <v>1264.4</v>
      </c>
    </row>
    <row r="29" spans="1:11" ht="11.25" customHeight="1">
      <c r="A29" s="58" t="s">
        <v>121</v>
      </c>
      <c r="B29" s="58" t="s">
        <v>122</v>
      </c>
      <c r="C29" s="59">
        <v>146</v>
      </c>
      <c r="D29" s="60">
        <v>154.9</v>
      </c>
      <c r="E29" s="60">
        <v>1061.3</v>
      </c>
      <c r="F29" s="59">
        <v>5</v>
      </c>
      <c r="G29" s="60">
        <v>5.7</v>
      </c>
      <c r="H29" s="60">
        <v>1142.1</v>
      </c>
      <c r="I29" s="59">
        <v>6</v>
      </c>
      <c r="J29" s="60">
        <v>7.5</v>
      </c>
      <c r="K29" s="60">
        <v>1242.4</v>
      </c>
    </row>
    <row r="30" spans="1:11" ht="11.25" customHeight="1">
      <c r="A30" s="58" t="s">
        <v>123</v>
      </c>
      <c r="B30" s="58" t="s">
        <v>124</v>
      </c>
      <c r="C30" s="59">
        <v>133</v>
      </c>
      <c r="D30" s="60">
        <v>141.3</v>
      </c>
      <c r="E30" s="60">
        <v>1062.5</v>
      </c>
      <c r="F30" s="59">
        <v>2</v>
      </c>
      <c r="G30" s="60">
        <v>2.4</v>
      </c>
      <c r="H30" s="60">
        <v>1176.8</v>
      </c>
      <c r="I30" s="59">
        <v>7</v>
      </c>
      <c r="J30" s="60">
        <v>8.8</v>
      </c>
      <c r="K30" s="60">
        <v>1252.1</v>
      </c>
    </row>
    <row r="31" spans="1:11" ht="11.25" customHeight="1">
      <c r="A31" s="58" t="s">
        <v>125</v>
      </c>
      <c r="B31" s="58" t="s">
        <v>126</v>
      </c>
      <c r="C31" s="59">
        <v>138</v>
      </c>
      <c r="D31" s="60">
        <v>146.6</v>
      </c>
      <c r="E31" s="60">
        <v>1062.3</v>
      </c>
      <c r="F31" s="59">
        <v>4</v>
      </c>
      <c r="G31" s="60">
        <v>4.7</v>
      </c>
      <c r="H31" s="60">
        <v>1167.2</v>
      </c>
      <c r="I31" s="59">
        <v>8</v>
      </c>
      <c r="J31" s="60">
        <v>10</v>
      </c>
      <c r="K31" s="60">
        <v>1250.6</v>
      </c>
    </row>
    <row r="32" spans="1:11" ht="11.25" customHeight="1">
      <c r="A32" s="58" t="s">
        <v>58</v>
      </c>
      <c r="B32" s="58" t="s">
        <v>127</v>
      </c>
      <c r="C32" s="59">
        <v>171</v>
      </c>
      <c r="D32" s="60">
        <v>181.4</v>
      </c>
      <c r="E32" s="60">
        <v>1061</v>
      </c>
      <c r="F32" s="59">
        <v>9</v>
      </c>
      <c r="G32" s="60">
        <v>10.4</v>
      </c>
      <c r="H32" s="60">
        <v>1150.4</v>
      </c>
      <c r="I32" s="59">
        <v>12</v>
      </c>
      <c r="J32" s="60">
        <v>15.2</v>
      </c>
      <c r="K32" s="60">
        <v>1264.8</v>
      </c>
    </row>
    <row r="33" spans="1:11" ht="11.25" customHeight="1">
      <c r="A33" s="58" t="s">
        <v>60</v>
      </c>
      <c r="B33" s="58" t="s">
        <v>128</v>
      </c>
      <c r="C33" s="59">
        <v>224</v>
      </c>
      <c r="D33" s="60">
        <v>237.8</v>
      </c>
      <c r="E33" s="60">
        <v>1061.7</v>
      </c>
      <c r="F33" s="59">
        <v>10</v>
      </c>
      <c r="G33" s="60">
        <v>11.6</v>
      </c>
      <c r="H33" s="60">
        <v>1162.8</v>
      </c>
      <c r="I33" s="59">
        <v>10</v>
      </c>
      <c r="J33" s="60">
        <v>12.3</v>
      </c>
      <c r="K33" s="60">
        <v>1234.8</v>
      </c>
    </row>
    <row r="34" spans="1:11" ht="11.25" customHeight="1">
      <c r="A34" s="58" t="s">
        <v>62</v>
      </c>
      <c r="B34" s="58" t="s">
        <v>129</v>
      </c>
      <c r="C34" s="59">
        <v>181</v>
      </c>
      <c r="D34" s="60">
        <v>191.9</v>
      </c>
      <c r="E34" s="60">
        <v>1060.2</v>
      </c>
      <c r="F34" s="59">
        <v>14</v>
      </c>
      <c r="G34" s="60">
        <v>16.1</v>
      </c>
      <c r="H34" s="60">
        <v>1149.5</v>
      </c>
      <c r="I34" s="59">
        <v>4</v>
      </c>
      <c r="J34" s="60">
        <v>5.1</v>
      </c>
      <c r="K34" s="60">
        <v>1267.5</v>
      </c>
    </row>
    <row r="35" spans="1:11" ht="11.25" customHeight="1">
      <c r="A35" s="58" t="s">
        <v>64</v>
      </c>
      <c r="B35" s="58" t="s">
        <v>130</v>
      </c>
      <c r="C35" s="59">
        <v>140</v>
      </c>
      <c r="D35" s="60">
        <v>148.6</v>
      </c>
      <c r="E35" s="60">
        <v>1061.4</v>
      </c>
      <c r="F35" s="59">
        <v>8</v>
      </c>
      <c r="G35" s="60">
        <v>9.1</v>
      </c>
      <c r="H35" s="60">
        <v>1140.2</v>
      </c>
      <c r="I35" s="59">
        <v>2</v>
      </c>
      <c r="J35" s="60">
        <v>2.6</v>
      </c>
      <c r="K35" s="60">
        <v>1297.4</v>
      </c>
    </row>
    <row r="36" spans="1:11" ht="11.25" customHeight="1">
      <c r="A36" s="119" t="s">
        <v>131</v>
      </c>
      <c r="B36" s="120"/>
      <c r="C36" s="59">
        <v>1930</v>
      </c>
      <c r="D36" s="60">
        <v>2048.6</v>
      </c>
      <c r="E36" s="60">
        <v>1061.4</v>
      </c>
      <c r="F36" s="59">
        <v>95</v>
      </c>
      <c r="G36" s="60">
        <v>108.9</v>
      </c>
      <c r="H36" s="60">
        <v>1146.1</v>
      </c>
      <c r="I36" s="59">
        <v>89</v>
      </c>
      <c r="J36" s="60">
        <v>110.9</v>
      </c>
      <c r="K36" s="60">
        <v>1246.5</v>
      </c>
    </row>
    <row r="38" spans="1:28" ht="20.25" customHeight="1">
      <c r="A38" s="121" t="s">
        <v>103</v>
      </c>
      <c r="B38" s="121" t="s">
        <v>104</v>
      </c>
      <c r="C38" s="124" t="s">
        <v>51</v>
      </c>
      <c r="D38" s="125"/>
      <c r="E38" s="125"/>
      <c r="F38" s="124" t="s">
        <v>53</v>
      </c>
      <c r="G38" s="125"/>
      <c r="H38" s="125"/>
      <c r="I38" s="124" t="s">
        <v>55</v>
      </c>
      <c r="J38" s="125"/>
      <c r="K38" s="12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11" ht="12.75" customHeight="1">
      <c r="A39" s="123"/>
      <c r="B39" s="123"/>
      <c r="C39" s="121" t="s">
        <v>106</v>
      </c>
      <c r="D39" s="121" t="s">
        <v>107</v>
      </c>
      <c r="E39" s="121" t="s">
        <v>108</v>
      </c>
      <c r="F39" s="121" t="s">
        <v>106</v>
      </c>
      <c r="G39" s="121" t="s">
        <v>107</v>
      </c>
      <c r="H39" s="121" t="s">
        <v>108</v>
      </c>
      <c r="I39" s="121" t="s">
        <v>106</v>
      </c>
      <c r="J39" s="121" t="s">
        <v>107</v>
      </c>
      <c r="K39" s="121" t="s">
        <v>108</v>
      </c>
    </row>
    <row r="40" spans="1:11" ht="43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1:11" ht="11.25" customHeight="1">
      <c r="A41" s="58" t="s">
        <v>109</v>
      </c>
      <c r="B41" s="58" t="s">
        <v>110</v>
      </c>
      <c r="C41" s="59">
        <v>9</v>
      </c>
      <c r="D41" s="60">
        <v>12</v>
      </c>
      <c r="E41" s="60">
        <v>1338.2</v>
      </c>
      <c r="F41" s="59">
        <v>12</v>
      </c>
      <c r="G41" s="60">
        <v>17.3</v>
      </c>
      <c r="H41" s="60">
        <v>1443.5</v>
      </c>
      <c r="I41" s="59">
        <v>13657</v>
      </c>
      <c r="J41" s="60">
        <v>24498.6</v>
      </c>
      <c r="K41" s="60">
        <v>1793.8</v>
      </c>
    </row>
    <row r="42" spans="1:11" ht="11.25" customHeight="1">
      <c r="A42" s="58" t="s">
        <v>111</v>
      </c>
      <c r="B42" s="58" t="s">
        <v>112</v>
      </c>
      <c r="C42" s="59">
        <v>2</v>
      </c>
      <c r="D42" s="60">
        <v>2.8</v>
      </c>
      <c r="E42" s="60">
        <v>1398.2</v>
      </c>
      <c r="F42" s="59">
        <v>0</v>
      </c>
      <c r="G42" s="60">
        <v>0</v>
      </c>
      <c r="H42" s="60">
        <v>0</v>
      </c>
      <c r="I42" s="59">
        <v>3007</v>
      </c>
      <c r="J42" s="60">
        <v>5403.9</v>
      </c>
      <c r="K42" s="60">
        <v>1797.1</v>
      </c>
    </row>
    <row r="43" spans="1:11" ht="11.25" customHeight="1">
      <c r="A43" s="58" t="s">
        <v>113</v>
      </c>
      <c r="B43" s="58" t="s">
        <v>114</v>
      </c>
      <c r="C43" s="59">
        <v>2</v>
      </c>
      <c r="D43" s="60">
        <v>2.8</v>
      </c>
      <c r="E43" s="60">
        <v>1400</v>
      </c>
      <c r="F43" s="59">
        <v>8</v>
      </c>
      <c r="G43" s="60">
        <v>11.6</v>
      </c>
      <c r="H43" s="60">
        <v>1448.1</v>
      </c>
      <c r="I43" s="59">
        <v>6181</v>
      </c>
      <c r="J43" s="60">
        <v>11120.5</v>
      </c>
      <c r="K43" s="60">
        <v>1799.1</v>
      </c>
    </row>
    <row r="44" spans="1:11" ht="11.25" customHeight="1">
      <c r="A44" s="58" t="s">
        <v>115</v>
      </c>
      <c r="B44" s="58" t="s">
        <v>116</v>
      </c>
      <c r="C44" s="59">
        <v>0</v>
      </c>
      <c r="D44" s="60">
        <v>0</v>
      </c>
      <c r="E44" s="60">
        <v>0</v>
      </c>
      <c r="F44" s="59">
        <v>2</v>
      </c>
      <c r="G44" s="60">
        <v>2.8</v>
      </c>
      <c r="H44" s="60">
        <v>1409.7</v>
      </c>
      <c r="I44" s="59">
        <v>5304</v>
      </c>
      <c r="J44" s="60">
        <v>9526.5</v>
      </c>
      <c r="K44" s="60">
        <v>1796.1</v>
      </c>
    </row>
    <row r="45" spans="1:11" ht="11.25" customHeight="1">
      <c r="A45" s="58" t="s">
        <v>117</v>
      </c>
      <c r="B45" s="58" t="s">
        <v>118</v>
      </c>
      <c r="C45" s="59">
        <v>3</v>
      </c>
      <c r="D45" s="60">
        <v>4.1</v>
      </c>
      <c r="E45" s="60">
        <v>1370.9</v>
      </c>
      <c r="F45" s="59">
        <v>2</v>
      </c>
      <c r="G45" s="60">
        <v>2.9</v>
      </c>
      <c r="H45" s="60">
        <v>1462.6</v>
      </c>
      <c r="I45" s="59">
        <v>7155</v>
      </c>
      <c r="J45" s="60">
        <v>12850.8</v>
      </c>
      <c r="K45" s="60">
        <v>1796.1</v>
      </c>
    </row>
    <row r="46" spans="1:11" ht="11.25" customHeight="1">
      <c r="A46" s="58" t="s">
        <v>119</v>
      </c>
      <c r="B46" s="58" t="s">
        <v>120</v>
      </c>
      <c r="C46" s="59">
        <v>4</v>
      </c>
      <c r="D46" s="60">
        <v>5.5</v>
      </c>
      <c r="E46" s="60">
        <v>1372.8</v>
      </c>
      <c r="F46" s="59">
        <v>1</v>
      </c>
      <c r="G46" s="60">
        <v>1.5</v>
      </c>
      <c r="H46" s="60">
        <v>1467.9</v>
      </c>
      <c r="I46" s="59">
        <v>4805</v>
      </c>
      <c r="J46" s="60">
        <v>8639.1</v>
      </c>
      <c r="K46" s="60">
        <v>1797.9</v>
      </c>
    </row>
    <row r="47" spans="1:11" ht="11.25" customHeight="1">
      <c r="A47" s="58" t="s">
        <v>121</v>
      </c>
      <c r="B47" s="58" t="s">
        <v>122</v>
      </c>
      <c r="C47" s="59">
        <v>2</v>
      </c>
      <c r="D47" s="60">
        <v>2.7</v>
      </c>
      <c r="E47" s="60">
        <v>1342</v>
      </c>
      <c r="F47" s="59">
        <v>0</v>
      </c>
      <c r="G47" s="60">
        <v>0</v>
      </c>
      <c r="H47" s="60">
        <v>0</v>
      </c>
      <c r="I47" s="59">
        <v>7475</v>
      </c>
      <c r="J47" s="60">
        <v>13523.4</v>
      </c>
      <c r="K47" s="60">
        <v>1809.2</v>
      </c>
    </row>
    <row r="48" spans="1:11" ht="11.25" customHeight="1">
      <c r="A48" s="58" t="s">
        <v>123</v>
      </c>
      <c r="B48" s="58" t="s">
        <v>124</v>
      </c>
      <c r="C48" s="59">
        <v>6</v>
      </c>
      <c r="D48" s="60">
        <v>8.1</v>
      </c>
      <c r="E48" s="60">
        <v>1351.7</v>
      </c>
      <c r="F48" s="59">
        <v>2</v>
      </c>
      <c r="G48" s="60">
        <v>2.9</v>
      </c>
      <c r="H48" s="60">
        <v>1447.5</v>
      </c>
      <c r="I48" s="59">
        <v>4691</v>
      </c>
      <c r="J48" s="60">
        <v>8431.7</v>
      </c>
      <c r="K48" s="60">
        <v>1797.4</v>
      </c>
    </row>
    <row r="49" spans="1:11" ht="11.25" customHeight="1">
      <c r="A49" s="58" t="s">
        <v>125</v>
      </c>
      <c r="B49" s="58" t="s">
        <v>126</v>
      </c>
      <c r="C49" s="59">
        <v>6</v>
      </c>
      <c r="D49" s="60">
        <v>8.2</v>
      </c>
      <c r="E49" s="60">
        <v>1367.5</v>
      </c>
      <c r="F49" s="59">
        <v>7</v>
      </c>
      <c r="G49" s="60">
        <v>10.1</v>
      </c>
      <c r="H49" s="60">
        <v>1443.7</v>
      </c>
      <c r="I49" s="59">
        <v>8926</v>
      </c>
      <c r="J49" s="60">
        <v>16082.8</v>
      </c>
      <c r="K49" s="60">
        <v>1801.8</v>
      </c>
    </row>
    <row r="50" spans="1:11" ht="11.25" customHeight="1">
      <c r="A50" s="58" t="s">
        <v>58</v>
      </c>
      <c r="B50" s="58" t="s">
        <v>127</v>
      </c>
      <c r="C50" s="59">
        <v>6</v>
      </c>
      <c r="D50" s="60">
        <v>8.2</v>
      </c>
      <c r="E50" s="60">
        <v>1367.2</v>
      </c>
      <c r="F50" s="59">
        <v>5</v>
      </c>
      <c r="G50" s="60">
        <v>7.2</v>
      </c>
      <c r="H50" s="60">
        <v>1445.9</v>
      </c>
      <c r="I50" s="59">
        <v>7348</v>
      </c>
      <c r="J50" s="60">
        <v>13192.4</v>
      </c>
      <c r="K50" s="60">
        <v>1795.4</v>
      </c>
    </row>
    <row r="51" spans="1:11" ht="11.25" customHeight="1">
      <c r="A51" s="58" t="s">
        <v>60</v>
      </c>
      <c r="B51" s="58" t="s">
        <v>128</v>
      </c>
      <c r="C51" s="59">
        <v>0</v>
      </c>
      <c r="D51" s="60">
        <v>0</v>
      </c>
      <c r="E51" s="60">
        <v>0</v>
      </c>
      <c r="F51" s="59">
        <v>9</v>
      </c>
      <c r="G51" s="60">
        <v>13</v>
      </c>
      <c r="H51" s="60">
        <v>1444.1</v>
      </c>
      <c r="I51" s="59">
        <v>6536</v>
      </c>
      <c r="J51" s="60">
        <v>11736.7</v>
      </c>
      <c r="K51" s="60">
        <v>1795.7</v>
      </c>
    </row>
    <row r="52" spans="1:11" ht="11.25" customHeight="1">
      <c r="A52" s="58" t="s">
        <v>62</v>
      </c>
      <c r="B52" s="58" t="s">
        <v>129</v>
      </c>
      <c r="C52" s="59">
        <v>10</v>
      </c>
      <c r="D52" s="60">
        <v>13.5</v>
      </c>
      <c r="E52" s="60">
        <v>1353.9</v>
      </c>
      <c r="F52" s="59">
        <v>4</v>
      </c>
      <c r="G52" s="60">
        <v>5.8</v>
      </c>
      <c r="H52" s="60">
        <v>1458.6</v>
      </c>
      <c r="I52" s="59">
        <v>5536</v>
      </c>
      <c r="J52" s="60">
        <v>9955.2</v>
      </c>
      <c r="K52" s="60">
        <v>1798.3</v>
      </c>
    </row>
    <row r="53" spans="1:11" ht="11.25" customHeight="1">
      <c r="A53" s="58" t="s">
        <v>64</v>
      </c>
      <c r="B53" s="58" t="s">
        <v>130</v>
      </c>
      <c r="C53" s="59">
        <v>15</v>
      </c>
      <c r="D53" s="60">
        <v>20.4</v>
      </c>
      <c r="E53" s="60">
        <v>1360.6</v>
      </c>
      <c r="F53" s="59">
        <v>0</v>
      </c>
      <c r="G53" s="60">
        <v>0</v>
      </c>
      <c r="H53" s="60">
        <v>0</v>
      </c>
      <c r="I53" s="59">
        <v>5611</v>
      </c>
      <c r="J53" s="60">
        <v>10077.6</v>
      </c>
      <c r="K53" s="60">
        <v>1796.1</v>
      </c>
    </row>
    <row r="54" spans="1:11" ht="11.25" customHeight="1">
      <c r="A54" s="119" t="s">
        <v>131</v>
      </c>
      <c r="B54" s="120"/>
      <c r="C54" s="59">
        <v>65</v>
      </c>
      <c r="D54" s="60">
        <v>88.4</v>
      </c>
      <c r="E54" s="60">
        <v>1359.9</v>
      </c>
      <c r="F54" s="59">
        <v>52</v>
      </c>
      <c r="G54" s="60">
        <v>75.2</v>
      </c>
      <c r="H54" s="60">
        <v>1445.8</v>
      </c>
      <c r="I54" s="59">
        <v>86232</v>
      </c>
      <c r="J54" s="60">
        <v>155039.2</v>
      </c>
      <c r="K54" s="60">
        <v>1797.9</v>
      </c>
    </row>
    <row r="56" spans="1:28" ht="21" customHeight="1">
      <c r="A56" s="121" t="s">
        <v>103</v>
      </c>
      <c r="B56" s="121" t="s">
        <v>104</v>
      </c>
      <c r="C56" s="124" t="s">
        <v>57</v>
      </c>
      <c r="D56" s="125"/>
      <c r="E56" s="125"/>
      <c r="F56" s="124" t="s">
        <v>59</v>
      </c>
      <c r="G56" s="125"/>
      <c r="H56" s="125"/>
      <c r="I56" s="124" t="s">
        <v>61</v>
      </c>
      <c r="J56" s="125"/>
      <c r="K56" s="126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1:11" ht="12.75" customHeight="1">
      <c r="A57" s="123"/>
      <c r="B57" s="123"/>
      <c r="C57" s="121" t="s">
        <v>106</v>
      </c>
      <c r="D57" s="121" t="s">
        <v>107</v>
      </c>
      <c r="E57" s="121" t="s">
        <v>108</v>
      </c>
      <c r="F57" s="121" t="s">
        <v>106</v>
      </c>
      <c r="G57" s="121" t="s">
        <v>107</v>
      </c>
      <c r="H57" s="121" t="s">
        <v>108</v>
      </c>
      <c r="I57" s="121" t="s">
        <v>106</v>
      </c>
      <c r="J57" s="121" t="s">
        <v>107</v>
      </c>
      <c r="K57" s="121" t="s">
        <v>108</v>
      </c>
    </row>
    <row r="58" spans="1:11" ht="40.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1" ht="11.25" customHeight="1">
      <c r="A59" s="58" t="s">
        <v>109</v>
      </c>
      <c r="B59" s="58" t="s">
        <v>110</v>
      </c>
      <c r="C59" s="59">
        <v>39869</v>
      </c>
      <c r="D59" s="60">
        <v>96661.9</v>
      </c>
      <c r="E59" s="60">
        <v>2424.5</v>
      </c>
      <c r="F59" s="59">
        <v>16753</v>
      </c>
      <c r="G59" s="60">
        <v>57528.4</v>
      </c>
      <c r="H59" s="60">
        <v>3433.9</v>
      </c>
      <c r="I59" s="59">
        <v>7783</v>
      </c>
      <c r="J59" s="60">
        <v>34593.6</v>
      </c>
      <c r="K59" s="60">
        <v>4444.8</v>
      </c>
    </row>
    <row r="60" spans="1:11" ht="11.25" customHeight="1">
      <c r="A60" s="58" t="s">
        <v>111</v>
      </c>
      <c r="B60" s="58" t="s">
        <v>112</v>
      </c>
      <c r="C60" s="59">
        <v>7329</v>
      </c>
      <c r="D60" s="60">
        <v>17791.4</v>
      </c>
      <c r="E60" s="60">
        <v>2427.5</v>
      </c>
      <c r="F60" s="59">
        <v>2713</v>
      </c>
      <c r="G60" s="60">
        <v>9094.9</v>
      </c>
      <c r="H60" s="60">
        <v>3352.4</v>
      </c>
      <c r="I60" s="59">
        <v>511</v>
      </c>
      <c r="J60" s="60">
        <v>2257.6</v>
      </c>
      <c r="K60" s="60">
        <v>4418</v>
      </c>
    </row>
    <row r="61" spans="1:11" ht="11.25" customHeight="1">
      <c r="A61" s="58" t="s">
        <v>113</v>
      </c>
      <c r="B61" s="58" t="s">
        <v>114</v>
      </c>
      <c r="C61" s="59">
        <v>10772</v>
      </c>
      <c r="D61" s="60">
        <v>26004</v>
      </c>
      <c r="E61" s="60">
        <v>2414</v>
      </c>
      <c r="F61" s="59">
        <v>3504</v>
      </c>
      <c r="G61" s="60">
        <v>11660.1</v>
      </c>
      <c r="H61" s="60">
        <v>3327.6</v>
      </c>
      <c r="I61" s="59">
        <v>634</v>
      </c>
      <c r="J61" s="60">
        <v>2816.2</v>
      </c>
      <c r="K61" s="60">
        <v>4442</v>
      </c>
    </row>
    <row r="62" spans="1:11" ht="11.25" customHeight="1">
      <c r="A62" s="58" t="s">
        <v>115</v>
      </c>
      <c r="B62" s="58" t="s">
        <v>116</v>
      </c>
      <c r="C62" s="59">
        <v>11699</v>
      </c>
      <c r="D62" s="60">
        <v>28527.4</v>
      </c>
      <c r="E62" s="60">
        <v>2438.4</v>
      </c>
      <c r="F62" s="59">
        <v>4505</v>
      </c>
      <c r="G62" s="60">
        <v>15077.5</v>
      </c>
      <c r="H62" s="60">
        <v>3346.8</v>
      </c>
      <c r="I62" s="59">
        <v>871</v>
      </c>
      <c r="J62" s="60">
        <v>3863</v>
      </c>
      <c r="K62" s="60">
        <v>4435.1</v>
      </c>
    </row>
    <row r="63" spans="1:11" ht="11.25" customHeight="1">
      <c r="A63" s="58" t="s">
        <v>117</v>
      </c>
      <c r="B63" s="58" t="s">
        <v>118</v>
      </c>
      <c r="C63" s="59">
        <v>16411</v>
      </c>
      <c r="D63" s="60">
        <v>39713.7</v>
      </c>
      <c r="E63" s="60">
        <v>2419.9</v>
      </c>
      <c r="F63" s="59">
        <v>5835</v>
      </c>
      <c r="G63" s="60">
        <v>19649.6</v>
      </c>
      <c r="H63" s="60">
        <v>3367.5</v>
      </c>
      <c r="I63" s="59">
        <v>1423</v>
      </c>
      <c r="J63" s="60">
        <v>6301.5</v>
      </c>
      <c r="K63" s="60">
        <v>4428.3</v>
      </c>
    </row>
    <row r="64" spans="1:11" ht="11.25" customHeight="1">
      <c r="A64" s="58" t="s">
        <v>119</v>
      </c>
      <c r="B64" s="58" t="s">
        <v>120</v>
      </c>
      <c r="C64" s="59">
        <v>12832</v>
      </c>
      <c r="D64" s="60">
        <v>31047.7</v>
      </c>
      <c r="E64" s="60">
        <v>2419.6</v>
      </c>
      <c r="F64" s="59">
        <v>4513</v>
      </c>
      <c r="G64" s="60">
        <v>15100</v>
      </c>
      <c r="H64" s="60">
        <v>3345.9</v>
      </c>
      <c r="I64" s="59">
        <v>927</v>
      </c>
      <c r="J64" s="60">
        <v>4080.3</v>
      </c>
      <c r="K64" s="60">
        <v>4401.6</v>
      </c>
    </row>
    <row r="65" spans="1:11" ht="11.25" customHeight="1">
      <c r="A65" s="58" t="s">
        <v>121</v>
      </c>
      <c r="B65" s="58" t="s">
        <v>122</v>
      </c>
      <c r="C65" s="59">
        <v>14676</v>
      </c>
      <c r="D65" s="60">
        <v>35614</v>
      </c>
      <c r="E65" s="60">
        <v>2426.7</v>
      </c>
      <c r="F65" s="59">
        <v>5606</v>
      </c>
      <c r="G65" s="60">
        <v>18813.9</v>
      </c>
      <c r="H65" s="60">
        <v>3356</v>
      </c>
      <c r="I65" s="59">
        <v>1292</v>
      </c>
      <c r="J65" s="60">
        <v>5727.1</v>
      </c>
      <c r="K65" s="60">
        <v>4432.7</v>
      </c>
    </row>
    <row r="66" spans="1:11" ht="11.25" customHeight="1">
      <c r="A66" s="58" t="s">
        <v>123</v>
      </c>
      <c r="B66" s="58" t="s">
        <v>124</v>
      </c>
      <c r="C66" s="59">
        <v>10774</v>
      </c>
      <c r="D66" s="60">
        <v>26002.4</v>
      </c>
      <c r="E66" s="60">
        <v>2413.4</v>
      </c>
      <c r="F66" s="59">
        <v>3812</v>
      </c>
      <c r="G66" s="60">
        <v>12790.8</v>
      </c>
      <c r="H66" s="60">
        <v>3355.4</v>
      </c>
      <c r="I66" s="59">
        <v>874</v>
      </c>
      <c r="J66" s="60">
        <v>3882.5</v>
      </c>
      <c r="K66" s="60">
        <v>4442.2</v>
      </c>
    </row>
    <row r="67" spans="1:11" ht="11.25" customHeight="1">
      <c r="A67" s="58" t="s">
        <v>125</v>
      </c>
      <c r="B67" s="58" t="s">
        <v>126</v>
      </c>
      <c r="C67" s="59">
        <v>20508</v>
      </c>
      <c r="D67" s="60">
        <v>49492.7</v>
      </c>
      <c r="E67" s="60">
        <v>2413.3</v>
      </c>
      <c r="F67" s="59">
        <v>7226</v>
      </c>
      <c r="G67" s="60">
        <v>24258.1</v>
      </c>
      <c r="H67" s="60">
        <v>3357.1</v>
      </c>
      <c r="I67" s="59">
        <v>1779</v>
      </c>
      <c r="J67" s="60">
        <v>7863.7</v>
      </c>
      <c r="K67" s="60">
        <v>4420.3</v>
      </c>
    </row>
    <row r="68" spans="1:11" ht="11.25" customHeight="1">
      <c r="A68" s="58" t="s">
        <v>58</v>
      </c>
      <c r="B68" s="58" t="s">
        <v>127</v>
      </c>
      <c r="C68" s="59">
        <v>17060</v>
      </c>
      <c r="D68" s="60">
        <v>41253.1</v>
      </c>
      <c r="E68" s="60">
        <v>2418.1</v>
      </c>
      <c r="F68" s="59">
        <v>6209</v>
      </c>
      <c r="G68" s="60">
        <v>20819</v>
      </c>
      <c r="H68" s="60">
        <v>3353</v>
      </c>
      <c r="I68" s="59">
        <v>1637</v>
      </c>
      <c r="J68" s="60">
        <v>7278.1</v>
      </c>
      <c r="K68" s="60">
        <v>4446</v>
      </c>
    </row>
    <row r="69" spans="1:11" ht="11.25" customHeight="1">
      <c r="A69" s="58" t="s">
        <v>60</v>
      </c>
      <c r="B69" s="58" t="s">
        <v>128</v>
      </c>
      <c r="C69" s="59">
        <v>19289</v>
      </c>
      <c r="D69" s="60">
        <v>46781.3</v>
      </c>
      <c r="E69" s="60">
        <v>2425.3</v>
      </c>
      <c r="F69" s="59">
        <v>7499</v>
      </c>
      <c r="G69" s="60">
        <v>25047.3</v>
      </c>
      <c r="H69" s="60">
        <v>3340.1</v>
      </c>
      <c r="I69" s="59">
        <v>1182</v>
      </c>
      <c r="J69" s="60">
        <v>5219.8</v>
      </c>
      <c r="K69" s="60">
        <v>4416.1</v>
      </c>
    </row>
    <row r="70" spans="1:11" ht="11.25" customHeight="1">
      <c r="A70" s="58" t="s">
        <v>62</v>
      </c>
      <c r="B70" s="58" t="s">
        <v>129</v>
      </c>
      <c r="C70" s="59">
        <v>16904</v>
      </c>
      <c r="D70" s="60">
        <v>41117.2</v>
      </c>
      <c r="E70" s="60">
        <v>2432.4</v>
      </c>
      <c r="F70" s="59">
        <v>7083</v>
      </c>
      <c r="G70" s="60">
        <v>23906.9</v>
      </c>
      <c r="H70" s="60">
        <v>3375.3</v>
      </c>
      <c r="I70" s="59">
        <v>1970</v>
      </c>
      <c r="J70" s="60">
        <v>8738.6</v>
      </c>
      <c r="K70" s="60">
        <v>4435.8</v>
      </c>
    </row>
    <row r="71" spans="1:11" ht="11.25" customHeight="1">
      <c r="A71" s="58" t="s">
        <v>64</v>
      </c>
      <c r="B71" s="58" t="s">
        <v>130</v>
      </c>
      <c r="C71" s="59">
        <v>14908</v>
      </c>
      <c r="D71" s="60">
        <v>36012.3</v>
      </c>
      <c r="E71" s="60">
        <v>2415.6</v>
      </c>
      <c r="F71" s="59">
        <v>5068</v>
      </c>
      <c r="G71" s="60">
        <v>16963</v>
      </c>
      <c r="H71" s="60">
        <v>3347.1</v>
      </c>
      <c r="I71" s="59">
        <v>977</v>
      </c>
      <c r="J71" s="60">
        <v>4319.8</v>
      </c>
      <c r="K71" s="60">
        <v>4421.5</v>
      </c>
    </row>
    <row r="72" spans="1:11" ht="11.25" customHeight="1">
      <c r="A72" s="119" t="s">
        <v>131</v>
      </c>
      <c r="B72" s="120"/>
      <c r="C72" s="59">
        <v>213031</v>
      </c>
      <c r="D72" s="60">
        <v>516019</v>
      </c>
      <c r="E72" s="60">
        <v>2422.3</v>
      </c>
      <c r="F72" s="59">
        <v>80326</v>
      </c>
      <c r="G72" s="60">
        <v>270709.6</v>
      </c>
      <c r="H72" s="60">
        <v>3370.1</v>
      </c>
      <c r="I72" s="59">
        <v>21860</v>
      </c>
      <c r="J72" s="60">
        <v>96941.8</v>
      </c>
      <c r="K72" s="60">
        <v>4434.7</v>
      </c>
    </row>
    <row r="74" spans="1:28" ht="19.5" customHeight="1">
      <c r="A74" s="121" t="s">
        <v>103</v>
      </c>
      <c r="B74" s="121" t="s">
        <v>104</v>
      </c>
      <c r="C74" s="124" t="s">
        <v>63</v>
      </c>
      <c r="D74" s="125"/>
      <c r="E74" s="125"/>
      <c r="F74" s="124" t="s">
        <v>65</v>
      </c>
      <c r="G74" s="125"/>
      <c r="H74" s="126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8" ht="12.75" customHeight="1">
      <c r="A75" s="123"/>
      <c r="B75" s="123"/>
      <c r="C75" s="121" t="s">
        <v>106</v>
      </c>
      <c r="D75" s="121" t="s">
        <v>107</v>
      </c>
      <c r="E75" s="121" t="s">
        <v>108</v>
      </c>
      <c r="F75" s="121" t="s">
        <v>106</v>
      </c>
      <c r="G75" s="121" t="s">
        <v>107</v>
      </c>
      <c r="H75" s="121" t="s">
        <v>108</v>
      </c>
    </row>
    <row r="76" spans="1:8" ht="48" customHeight="1">
      <c r="A76" s="122"/>
      <c r="B76" s="122"/>
      <c r="C76" s="122"/>
      <c r="D76" s="122"/>
      <c r="E76" s="122"/>
      <c r="F76" s="122"/>
      <c r="G76" s="122"/>
      <c r="H76" s="122"/>
    </row>
    <row r="77" spans="1:8" ht="11.25" customHeight="1">
      <c r="A77" s="58" t="s">
        <v>109</v>
      </c>
      <c r="B77" s="58" t="s">
        <v>110</v>
      </c>
      <c r="C77" s="59">
        <v>9242</v>
      </c>
      <c r="D77" s="60">
        <v>60618.1</v>
      </c>
      <c r="E77" s="60">
        <v>6559</v>
      </c>
      <c r="F77" s="59">
        <v>1474</v>
      </c>
      <c r="G77" s="60">
        <v>23930.7</v>
      </c>
      <c r="H77" s="60">
        <v>16235.2</v>
      </c>
    </row>
    <row r="78" spans="1:8" ht="11.25" customHeight="1">
      <c r="A78" s="58" t="s">
        <v>111</v>
      </c>
      <c r="B78" s="58" t="s">
        <v>112</v>
      </c>
      <c r="C78" s="59">
        <v>370</v>
      </c>
      <c r="D78" s="60">
        <v>2325.4</v>
      </c>
      <c r="E78" s="60">
        <v>6284.8</v>
      </c>
      <c r="F78" s="59">
        <v>58</v>
      </c>
      <c r="G78" s="60">
        <v>1005.5</v>
      </c>
      <c r="H78" s="60">
        <v>17336.9</v>
      </c>
    </row>
    <row r="79" spans="1:8" ht="11.25" customHeight="1">
      <c r="A79" s="58" t="s">
        <v>113</v>
      </c>
      <c r="B79" s="58" t="s">
        <v>114</v>
      </c>
      <c r="C79" s="59">
        <v>531</v>
      </c>
      <c r="D79" s="60">
        <v>3442.4</v>
      </c>
      <c r="E79" s="60">
        <v>6482.9</v>
      </c>
      <c r="F79" s="59">
        <v>76</v>
      </c>
      <c r="G79" s="60">
        <v>1134</v>
      </c>
      <c r="H79" s="60">
        <v>14921.5</v>
      </c>
    </row>
    <row r="80" spans="1:8" ht="11.25" customHeight="1">
      <c r="A80" s="58" t="s">
        <v>115</v>
      </c>
      <c r="B80" s="58" t="s">
        <v>116</v>
      </c>
      <c r="C80" s="59">
        <v>768</v>
      </c>
      <c r="D80" s="60">
        <v>4950.2</v>
      </c>
      <c r="E80" s="60">
        <v>6445.6</v>
      </c>
      <c r="F80" s="59">
        <v>111</v>
      </c>
      <c r="G80" s="60">
        <v>1587.7</v>
      </c>
      <c r="H80" s="60">
        <v>14303.6</v>
      </c>
    </row>
    <row r="81" spans="1:8" ht="11.25" customHeight="1">
      <c r="A81" s="58" t="s">
        <v>117</v>
      </c>
      <c r="B81" s="58" t="s">
        <v>118</v>
      </c>
      <c r="C81" s="59">
        <v>1228</v>
      </c>
      <c r="D81" s="60">
        <v>7967.6</v>
      </c>
      <c r="E81" s="60">
        <v>6488.3</v>
      </c>
      <c r="F81" s="59">
        <v>230</v>
      </c>
      <c r="G81" s="60">
        <v>3343.9</v>
      </c>
      <c r="H81" s="60">
        <v>14538.7</v>
      </c>
    </row>
    <row r="82" spans="1:8" ht="11.25" customHeight="1">
      <c r="A82" s="58" t="s">
        <v>119</v>
      </c>
      <c r="B82" s="58" t="s">
        <v>120</v>
      </c>
      <c r="C82" s="59">
        <v>739</v>
      </c>
      <c r="D82" s="60">
        <v>4821.2</v>
      </c>
      <c r="E82" s="60">
        <v>6523.9</v>
      </c>
      <c r="F82" s="59">
        <v>126</v>
      </c>
      <c r="G82" s="60">
        <v>1761.3</v>
      </c>
      <c r="H82" s="60">
        <v>13978.9</v>
      </c>
    </row>
    <row r="83" spans="1:8" ht="11.25" customHeight="1">
      <c r="A83" s="58" t="s">
        <v>121</v>
      </c>
      <c r="B83" s="58" t="s">
        <v>122</v>
      </c>
      <c r="C83" s="59">
        <v>1051</v>
      </c>
      <c r="D83" s="60">
        <v>6646.6</v>
      </c>
      <c r="E83" s="60">
        <v>6324.1</v>
      </c>
      <c r="F83" s="59">
        <v>164</v>
      </c>
      <c r="G83" s="60">
        <v>2421.4</v>
      </c>
      <c r="H83" s="60">
        <v>14764.9</v>
      </c>
    </row>
    <row r="84" spans="1:8" ht="11.25" customHeight="1">
      <c r="A84" s="58" t="s">
        <v>123</v>
      </c>
      <c r="B84" s="58" t="s">
        <v>124</v>
      </c>
      <c r="C84" s="59">
        <v>627</v>
      </c>
      <c r="D84" s="60">
        <v>3986</v>
      </c>
      <c r="E84" s="60">
        <v>6357.3</v>
      </c>
      <c r="F84" s="59">
        <v>105</v>
      </c>
      <c r="G84" s="60">
        <v>1718.5</v>
      </c>
      <c r="H84" s="60">
        <v>16366.6</v>
      </c>
    </row>
    <row r="85" spans="1:8" ht="11.25" customHeight="1">
      <c r="A85" s="58" t="s">
        <v>125</v>
      </c>
      <c r="B85" s="58" t="s">
        <v>126</v>
      </c>
      <c r="C85" s="59">
        <v>1868</v>
      </c>
      <c r="D85" s="60">
        <v>12221.5</v>
      </c>
      <c r="E85" s="60">
        <v>6542.6</v>
      </c>
      <c r="F85" s="59">
        <v>246</v>
      </c>
      <c r="G85" s="60">
        <v>3464.3</v>
      </c>
      <c r="H85" s="60">
        <v>14082.5</v>
      </c>
    </row>
    <row r="86" spans="1:8" ht="11.25" customHeight="1">
      <c r="A86" s="58" t="s">
        <v>58</v>
      </c>
      <c r="B86" s="58" t="s">
        <v>127</v>
      </c>
      <c r="C86" s="59">
        <v>1716</v>
      </c>
      <c r="D86" s="60">
        <v>11099.5</v>
      </c>
      <c r="E86" s="60">
        <v>6468.2</v>
      </c>
      <c r="F86" s="59">
        <v>220</v>
      </c>
      <c r="G86" s="60">
        <v>3018</v>
      </c>
      <c r="H86" s="60">
        <v>13718.2</v>
      </c>
    </row>
    <row r="87" spans="1:8" ht="11.25" customHeight="1">
      <c r="A87" s="58" t="s">
        <v>60</v>
      </c>
      <c r="B87" s="58" t="s">
        <v>128</v>
      </c>
      <c r="C87" s="59">
        <v>904</v>
      </c>
      <c r="D87" s="60">
        <v>5903.1</v>
      </c>
      <c r="E87" s="60">
        <v>6530</v>
      </c>
      <c r="F87" s="59">
        <v>167</v>
      </c>
      <c r="G87" s="60">
        <v>2422.5</v>
      </c>
      <c r="H87" s="60">
        <v>14505.9</v>
      </c>
    </row>
    <row r="88" spans="1:8" ht="11.25" customHeight="1">
      <c r="A88" s="58" t="s">
        <v>62</v>
      </c>
      <c r="B88" s="58" t="s">
        <v>129</v>
      </c>
      <c r="C88" s="59">
        <v>1710</v>
      </c>
      <c r="D88" s="60">
        <v>10810.3</v>
      </c>
      <c r="E88" s="60">
        <v>6321.8</v>
      </c>
      <c r="F88" s="59">
        <v>167</v>
      </c>
      <c r="G88" s="60">
        <v>2692.9</v>
      </c>
      <c r="H88" s="60">
        <v>16125</v>
      </c>
    </row>
    <row r="89" spans="1:8" ht="11.25" customHeight="1">
      <c r="A89" s="58" t="s">
        <v>64</v>
      </c>
      <c r="B89" s="58" t="s">
        <v>130</v>
      </c>
      <c r="C89" s="59">
        <v>821</v>
      </c>
      <c r="D89" s="60">
        <v>5303.4</v>
      </c>
      <c r="E89" s="60">
        <v>6459.7</v>
      </c>
      <c r="F89" s="59">
        <v>149</v>
      </c>
      <c r="G89" s="60">
        <v>2095.3</v>
      </c>
      <c r="H89" s="60">
        <v>14062.2</v>
      </c>
    </row>
    <row r="90" spans="1:8" ht="11.25" customHeight="1">
      <c r="A90" s="119" t="s">
        <v>131</v>
      </c>
      <c r="B90" s="120"/>
      <c r="C90" s="59">
        <v>21575</v>
      </c>
      <c r="D90" s="60">
        <v>140095.4</v>
      </c>
      <c r="E90" s="60">
        <v>6493.4</v>
      </c>
      <c r="F90" s="59">
        <v>3293</v>
      </c>
      <c r="G90" s="60">
        <v>50596.1</v>
      </c>
      <c r="H90" s="60">
        <v>15364.7</v>
      </c>
    </row>
  </sheetData>
  <sheetProtection/>
  <mergeCells count="72">
    <mergeCell ref="I2:K2"/>
    <mergeCell ref="C3:C4"/>
    <mergeCell ref="D3:D4"/>
    <mergeCell ref="E3:E4"/>
    <mergeCell ref="F3:F4"/>
    <mergeCell ref="I3:I4"/>
    <mergeCell ref="J3:J4"/>
    <mergeCell ref="K3:K4"/>
    <mergeCell ref="A18:B18"/>
    <mergeCell ref="A1:F1"/>
    <mergeCell ref="A2:A4"/>
    <mergeCell ref="B2:B4"/>
    <mergeCell ref="C2:E2"/>
    <mergeCell ref="F2:H2"/>
    <mergeCell ref="G3:G4"/>
    <mergeCell ref="H3:H4"/>
    <mergeCell ref="A38:A40"/>
    <mergeCell ref="B38:B40"/>
    <mergeCell ref="C38:E38"/>
    <mergeCell ref="F38:H38"/>
    <mergeCell ref="I38:K38"/>
    <mergeCell ref="I39:I40"/>
    <mergeCell ref="J39:J40"/>
    <mergeCell ref="K39:K40"/>
    <mergeCell ref="H21:H22"/>
    <mergeCell ref="I21:I22"/>
    <mergeCell ref="J21:J22"/>
    <mergeCell ref="K21:K22"/>
    <mergeCell ref="A36:B36"/>
    <mergeCell ref="A20:A22"/>
    <mergeCell ref="B20:B22"/>
    <mergeCell ref="C20:E20"/>
    <mergeCell ref="F20:H20"/>
    <mergeCell ref="I20:K20"/>
    <mergeCell ref="C21:C22"/>
    <mergeCell ref="D21:D22"/>
    <mergeCell ref="E21:E22"/>
    <mergeCell ref="F21:F22"/>
    <mergeCell ref="G21:G22"/>
    <mergeCell ref="A54:B54"/>
    <mergeCell ref="A56:A58"/>
    <mergeCell ref="B56:B58"/>
    <mergeCell ref="C56:E56"/>
    <mergeCell ref="F56:H56"/>
    <mergeCell ref="I56:K56"/>
    <mergeCell ref="C57:C58"/>
    <mergeCell ref="C39:C40"/>
    <mergeCell ref="D39:D40"/>
    <mergeCell ref="E39:E40"/>
    <mergeCell ref="F39:F40"/>
    <mergeCell ref="G39:G40"/>
    <mergeCell ref="H39:H40"/>
    <mergeCell ref="K57:K58"/>
    <mergeCell ref="D57:D58"/>
    <mergeCell ref="E57:E58"/>
    <mergeCell ref="F57:F58"/>
    <mergeCell ref="G57:G58"/>
    <mergeCell ref="H57:H58"/>
    <mergeCell ref="I57:I58"/>
    <mergeCell ref="A90:B90"/>
    <mergeCell ref="J57:J58"/>
    <mergeCell ref="A72:B72"/>
    <mergeCell ref="A74:A76"/>
    <mergeCell ref="B74:B76"/>
    <mergeCell ref="C74:E74"/>
    <mergeCell ref="F74:H74"/>
    <mergeCell ref="C75:C76"/>
    <mergeCell ref="D75:D76"/>
    <mergeCell ref="E75:E76"/>
    <mergeCell ref="F75:F76"/>
    <mergeCell ref="G75:G76"/>
    <mergeCell ref="H75:H76"/>
  </mergeCells>
  <printOptions/>
  <pageMargins left="0.75" right="0.75" top="1" bottom="1" header="0.5" footer="0.5"/>
  <pageSetup horizontalDpi="600" verticalDpi="600" orientation="landscape" paperSize="9"/>
  <rowBreaks count="5" manualBreakCount="5">
    <brk id="19" max="255" man="1"/>
    <brk id="37" max="255" man="1"/>
    <brk id="55" max="255" man="1"/>
    <brk id="73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43">
      <selection activeCell="F29" sqref="F29"/>
    </sheetView>
  </sheetViews>
  <sheetFormatPr defaultColWidth="9.33203125" defaultRowHeight="11.25" customHeight="1"/>
  <cols>
    <col min="1" max="1" width="3.66015625" style="49" customWidth="1"/>
    <col min="2" max="2" width="33" style="49" customWidth="1"/>
    <col min="3" max="3" width="11" style="49" customWidth="1"/>
    <col min="4" max="4" width="14.16015625" style="49" customWidth="1"/>
    <col min="5" max="5" width="10.33203125" style="49" customWidth="1"/>
    <col min="6" max="6" width="11" style="49" customWidth="1"/>
    <col min="7" max="7" width="14.16015625" style="49" customWidth="1"/>
    <col min="8" max="8" width="10.33203125" style="49" customWidth="1"/>
    <col min="9" max="9" width="11" style="49" customWidth="1"/>
    <col min="10" max="10" width="14.16015625" style="47" customWidth="1"/>
    <col min="11" max="11" width="10.33203125" style="63" customWidth="1"/>
    <col min="12" max="12" width="9.16015625" style="48" customWidth="1"/>
    <col min="13" max="13" width="31.33203125" style="64" customWidth="1"/>
    <col min="14" max="16384" width="9.33203125" style="49" customWidth="1"/>
  </cols>
  <sheetData>
    <row r="1" spans="1:7" ht="11.25" customHeight="1">
      <c r="A1" s="127" t="s">
        <v>132</v>
      </c>
      <c r="B1" s="127"/>
      <c r="C1" s="127"/>
      <c r="D1" s="127"/>
      <c r="E1" s="127"/>
      <c r="F1" s="127"/>
      <c r="G1" s="54"/>
    </row>
    <row r="2" spans="1:11" ht="23.25" customHeight="1">
      <c r="A2" s="121" t="s">
        <v>103</v>
      </c>
      <c r="B2" s="121" t="s">
        <v>104</v>
      </c>
      <c r="C2" s="124" t="s">
        <v>105</v>
      </c>
      <c r="D2" s="125"/>
      <c r="E2" s="126"/>
      <c r="F2" s="124" t="s">
        <v>133</v>
      </c>
      <c r="G2" s="125"/>
      <c r="H2" s="126"/>
      <c r="I2" s="124" t="s">
        <v>134</v>
      </c>
      <c r="J2" s="125"/>
      <c r="K2" s="126"/>
    </row>
    <row r="3" spans="1:11" ht="28.5" customHeight="1">
      <c r="A3" s="123"/>
      <c r="B3" s="123"/>
      <c r="C3" s="121" t="s">
        <v>106</v>
      </c>
      <c r="D3" s="121" t="s">
        <v>107</v>
      </c>
      <c r="E3" s="121" t="s">
        <v>108</v>
      </c>
      <c r="F3" s="121" t="s">
        <v>106</v>
      </c>
      <c r="G3" s="121" t="s">
        <v>107</v>
      </c>
      <c r="H3" s="121" t="s">
        <v>108</v>
      </c>
      <c r="I3" s="121" t="s">
        <v>106</v>
      </c>
      <c r="J3" s="121" t="s">
        <v>107</v>
      </c>
      <c r="K3" s="121" t="s">
        <v>108</v>
      </c>
    </row>
    <row r="4" spans="1:11" ht="21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 customHeight="1">
      <c r="A5" s="58" t="s">
        <v>109</v>
      </c>
      <c r="B5" s="58" t="s">
        <v>110</v>
      </c>
      <c r="C5" s="65">
        <v>89179</v>
      </c>
      <c r="D5" s="66">
        <v>298247</v>
      </c>
      <c r="E5" s="67">
        <v>3344.4</v>
      </c>
      <c r="F5" s="65">
        <v>67841</v>
      </c>
      <c r="G5" s="66">
        <v>234205.3</v>
      </c>
      <c r="H5" s="66">
        <v>3452.3</v>
      </c>
      <c r="I5" s="65">
        <v>15615</v>
      </c>
      <c r="J5" s="66">
        <v>41532.1</v>
      </c>
      <c r="K5" s="66">
        <v>2659.8</v>
      </c>
    </row>
    <row r="6" spans="1:11" ht="12.75" customHeight="1">
      <c r="A6" s="58" t="s">
        <v>111</v>
      </c>
      <c r="B6" s="58" t="s">
        <v>112</v>
      </c>
      <c r="C6" s="65">
        <v>14108</v>
      </c>
      <c r="D6" s="66">
        <v>37991.8</v>
      </c>
      <c r="E6" s="67">
        <v>2692.9</v>
      </c>
      <c r="F6" s="65">
        <v>11466</v>
      </c>
      <c r="G6" s="66">
        <v>31802.5</v>
      </c>
      <c r="H6" s="66">
        <v>2773.6</v>
      </c>
      <c r="I6" s="65">
        <v>1660</v>
      </c>
      <c r="J6" s="66">
        <v>3787.7</v>
      </c>
      <c r="K6" s="66">
        <v>2281.7</v>
      </c>
    </row>
    <row r="7" spans="1:11" ht="12.75" customHeight="1">
      <c r="A7" s="58" t="s">
        <v>113</v>
      </c>
      <c r="B7" s="58" t="s">
        <v>114</v>
      </c>
      <c r="C7" s="65">
        <v>21886</v>
      </c>
      <c r="D7" s="66">
        <v>56358.7</v>
      </c>
      <c r="E7" s="67">
        <v>2575.1</v>
      </c>
      <c r="F7" s="65">
        <v>16430</v>
      </c>
      <c r="G7" s="66">
        <v>43855.2</v>
      </c>
      <c r="H7" s="66">
        <v>2669.2</v>
      </c>
      <c r="I7" s="65">
        <v>3771</v>
      </c>
      <c r="J7" s="66">
        <v>8577.8</v>
      </c>
      <c r="K7" s="66">
        <v>2274.7</v>
      </c>
    </row>
    <row r="8" spans="1:11" ht="12.75" customHeight="1">
      <c r="A8" s="58" t="s">
        <v>115</v>
      </c>
      <c r="B8" s="58" t="s">
        <v>116</v>
      </c>
      <c r="C8" s="65">
        <v>23417</v>
      </c>
      <c r="D8" s="66">
        <v>63697</v>
      </c>
      <c r="E8" s="67">
        <v>2720.1</v>
      </c>
      <c r="F8" s="65">
        <v>18785</v>
      </c>
      <c r="G8" s="66">
        <v>52480.7</v>
      </c>
      <c r="H8" s="66">
        <v>2793.8</v>
      </c>
      <c r="I8" s="65">
        <v>2871</v>
      </c>
      <c r="J8" s="66">
        <v>6984.8</v>
      </c>
      <c r="K8" s="66">
        <v>2432.9</v>
      </c>
    </row>
    <row r="9" spans="1:11" ht="12.75" customHeight="1">
      <c r="A9" s="58" t="s">
        <v>117</v>
      </c>
      <c r="B9" s="58" t="s">
        <v>118</v>
      </c>
      <c r="C9" s="65">
        <v>32533</v>
      </c>
      <c r="D9" s="66">
        <v>90077.1</v>
      </c>
      <c r="E9" s="67">
        <v>2768.8</v>
      </c>
      <c r="F9" s="65">
        <v>24668</v>
      </c>
      <c r="G9" s="66">
        <v>71122.6</v>
      </c>
      <c r="H9" s="66">
        <v>2883.2</v>
      </c>
      <c r="I9" s="65">
        <v>5587</v>
      </c>
      <c r="J9" s="66">
        <v>13156.9</v>
      </c>
      <c r="K9" s="66">
        <v>2354.9</v>
      </c>
    </row>
    <row r="10" spans="1:11" ht="12.75" customHeight="1">
      <c r="A10" s="58" t="s">
        <v>119</v>
      </c>
      <c r="B10" s="58" t="s">
        <v>120</v>
      </c>
      <c r="C10" s="65">
        <v>24144</v>
      </c>
      <c r="D10" s="66">
        <v>65650.7</v>
      </c>
      <c r="E10" s="67">
        <v>2719.1</v>
      </c>
      <c r="F10" s="65">
        <v>18293</v>
      </c>
      <c r="G10" s="66">
        <v>51799.5</v>
      </c>
      <c r="H10" s="66">
        <v>2831.7</v>
      </c>
      <c r="I10" s="65">
        <v>4062</v>
      </c>
      <c r="J10" s="66">
        <v>9583.5</v>
      </c>
      <c r="K10" s="66">
        <v>2359.3</v>
      </c>
    </row>
    <row r="11" spans="1:11" ht="12.75" customHeight="1">
      <c r="A11" s="58" t="s">
        <v>121</v>
      </c>
      <c r="B11" s="58" t="s">
        <v>122</v>
      </c>
      <c r="C11" s="65">
        <v>30497</v>
      </c>
      <c r="D11" s="66">
        <v>82969.7</v>
      </c>
      <c r="E11" s="67">
        <v>2720.6</v>
      </c>
      <c r="F11" s="65">
        <v>24817</v>
      </c>
      <c r="G11" s="66">
        <v>68935.5</v>
      </c>
      <c r="H11" s="66">
        <v>2777.8</v>
      </c>
      <c r="I11" s="65">
        <v>3609</v>
      </c>
      <c r="J11" s="66">
        <v>8752.9</v>
      </c>
      <c r="K11" s="66">
        <v>2425.3</v>
      </c>
    </row>
    <row r="12" spans="1:11" ht="12.75" customHeight="1">
      <c r="A12" s="58" t="s">
        <v>123</v>
      </c>
      <c r="B12" s="58" t="s">
        <v>124</v>
      </c>
      <c r="C12" s="65">
        <v>21083</v>
      </c>
      <c r="D12" s="66">
        <v>57016.4</v>
      </c>
      <c r="E12" s="67">
        <v>2704.4</v>
      </c>
      <c r="F12" s="65">
        <v>15828</v>
      </c>
      <c r="G12" s="66">
        <v>44403.4</v>
      </c>
      <c r="H12" s="66">
        <v>2805.4</v>
      </c>
      <c r="I12" s="65">
        <v>3639</v>
      </c>
      <c r="J12" s="66">
        <v>8556.1</v>
      </c>
      <c r="K12" s="66">
        <v>2351.2</v>
      </c>
    </row>
    <row r="13" spans="1:11" ht="12.75" customHeight="1">
      <c r="A13" s="58" t="s">
        <v>125</v>
      </c>
      <c r="B13" s="58" t="s">
        <v>126</v>
      </c>
      <c r="C13" s="65">
        <v>40803</v>
      </c>
      <c r="D13" s="66">
        <v>113631</v>
      </c>
      <c r="E13" s="67">
        <v>2784.9</v>
      </c>
      <c r="F13" s="65">
        <v>31550</v>
      </c>
      <c r="G13" s="66">
        <v>91419.2</v>
      </c>
      <c r="H13" s="66">
        <v>2897.6</v>
      </c>
      <c r="I13" s="65">
        <v>6332</v>
      </c>
      <c r="J13" s="66">
        <v>14946.5</v>
      </c>
      <c r="K13" s="66">
        <v>2360.5</v>
      </c>
    </row>
    <row r="14" spans="1:11" ht="12.75" customHeight="1">
      <c r="A14" s="58" t="s">
        <v>58</v>
      </c>
      <c r="B14" s="58" t="s">
        <v>127</v>
      </c>
      <c r="C14" s="65">
        <v>34506</v>
      </c>
      <c r="D14" s="66">
        <v>96967.3</v>
      </c>
      <c r="E14" s="67">
        <v>2810.2</v>
      </c>
      <c r="F14" s="65">
        <v>25468</v>
      </c>
      <c r="G14" s="66">
        <v>74364</v>
      </c>
      <c r="H14" s="66">
        <v>2919.9</v>
      </c>
      <c r="I14" s="65">
        <v>5873</v>
      </c>
      <c r="J14" s="66">
        <v>14282.4</v>
      </c>
      <c r="K14" s="66">
        <v>2431.9</v>
      </c>
    </row>
    <row r="15" spans="1:11" ht="12.75" customHeight="1">
      <c r="A15" s="58" t="s">
        <v>60</v>
      </c>
      <c r="B15" s="58" t="s">
        <v>128</v>
      </c>
      <c r="C15" s="65">
        <v>35964</v>
      </c>
      <c r="D15" s="66">
        <v>97494.6</v>
      </c>
      <c r="E15" s="67">
        <v>2710.9</v>
      </c>
      <c r="F15" s="65">
        <v>27769</v>
      </c>
      <c r="G15" s="66">
        <v>78740.3</v>
      </c>
      <c r="H15" s="66">
        <v>2835.5</v>
      </c>
      <c r="I15" s="65">
        <v>5464</v>
      </c>
      <c r="J15" s="66">
        <v>12514.9</v>
      </c>
      <c r="K15" s="66">
        <v>2290.4</v>
      </c>
    </row>
    <row r="16" spans="1:11" ht="12.75" customHeight="1">
      <c r="A16" s="58" t="s">
        <v>62</v>
      </c>
      <c r="B16" s="58" t="s">
        <v>129</v>
      </c>
      <c r="C16" s="65">
        <v>33695</v>
      </c>
      <c r="D16" s="66">
        <v>97538.1</v>
      </c>
      <c r="E16" s="67">
        <v>2894.7</v>
      </c>
      <c r="F16" s="65">
        <v>26025</v>
      </c>
      <c r="G16" s="66">
        <v>77927.1</v>
      </c>
      <c r="H16" s="66">
        <v>2994.3</v>
      </c>
      <c r="I16" s="65">
        <v>4549</v>
      </c>
      <c r="J16" s="66">
        <v>10861.2</v>
      </c>
      <c r="K16" s="66">
        <v>2387.6</v>
      </c>
    </row>
    <row r="17" spans="1:11" ht="12.75" customHeight="1">
      <c r="A17" s="58" t="s">
        <v>64</v>
      </c>
      <c r="B17" s="58" t="s">
        <v>130</v>
      </c>
      <c r="C17" s="65">
        <v>27814</v>
      </c>
      <c r="D17" s="66">
        <v>75032.3</v>
      </c>
      <c r="E17" s="67">
        <v>2697.6</v>
      </c>
      <c r="F17" s="65">
        <v>20519</v>
      </c>
      <c r="G17" s="66">
        <v>57743.6</v>
      </c>
      <c r="H17" s="66">
        <v>2814.2</v>
      </c>
      <c r="I17" s="65">
        <v>4912</v>
      </c>
      <c r="J17" s="66">
        <v>11635.6</v>
      </c>
      <c r="K17" s="66">
        <v>2368.8</v>
      </c>
    </row>
    <row r="18" spans="1:11" ht="11.25" customHeight="1">
      <c r="A18" s="119" t="s">
        <v>131</v>
      </c>
      <c r="B18" s="120"/>
      <c r="C18" s="65">
        <v>429629</v>
      </c>
      <c r="D18" s="66">
        <v>1232671.8</v>
      </c>
      <c r="E18" s="67">
        <v>2869.2</v>
      </c>
      <c r="F18" s="65">
        <v>329459</v>
      </c>
      <c r="G18" s="66">
        <v>978799</v>
      </c>
      <c r="H18" s="66">
        <v>2970.9</v>
      </c>
      <c r="I18" s="65">
        <v>67944</v>
      </c>
      <c r="J18" s="66">
        <v>165172.5</v>
      </c>
      <c r="K18" s="66">
        <v>2431</v>
      </c>
    </row>
    <row r="20" spans="1:11" ht="24" customHeight="1">
      <c r="A20" s="121" t="s">
        <v>103</v>
      </c>
      <c r="B20" s="121" t="s">
        <v>104</v>
      </c>
      <c r="C20" s="124" t="s">
        <v>135</v>
      </c>
      <c r="D20" s="125"/>
      <c r="E20" s="126"/>
      <c r="F20" s="124" t="s">
        <v>136</v>
      </c>
      <c r="G20" s="125"/>
      <c r="H20" s="126"/>
      <c r="I20" s="124" t="s">
        <v>137</v>
      </c>
      <c r="J20" s="125"/>
      <c r="K20" s="126"/>
    </row>
    <row r="21" spans="1:11" ht="12.75" customHeight="1">
      <c r="A21" s="123"/>
      <c r="B21" s="123"/>
      <c r="C21" s="121" t="s">
        <v>106</v>
      </c>
      <c r="D21" s="121" t="s">
        <v>107</v>
      </c>
      <c r="E21" s="121" t="s">
        <v>108</v>
      </c>
      <c r="F21" s="121" t="s">
        <v>106</v>
      </c>
      <c r="G21" s="121" t="s">
        <v>107</v>
      </c>
      <c r="H21" s="121" t="s">
        <v>108</v>
      </c>
      <c r="I21" s="121" t="s">
        <v>106</v>
      </c>
      <c r="J21" s="121" t="s">
        <v>107</v>
      </c>
      <c r="K21" s="121" t="s">
        <v>108</v>
      </c>
    </row>
    <row r="22" spans="1:11" ht="43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1.25" customHeight="1">
      <c r="A23" s="58" t="s">
        <v>109</v>
      </c>
      <c r="B23" s="58" t="s">
        <v>110</v>
      </c>
      <c r="C23" s="65">
        <v>3528</v>
      </c>
      <c r="D23" s="66">
        <v>9770.4</v>
      </c>
      <c r="E23" s="66">
        <v>2769.4</v>
      </c>
      <c r="F23" s="65">
        <v>1600</v>
      </c>
      <c r="G23" s="66">
        <v>6054.1</v>
      </c>
      <c r="H23" s="66">
        <v>3783.8</v>
      </c>
      <c r="I23" s="65">
        <v>539</v>
      </c>
      <c r="J23" s="66">
        <v>956</v>
      </c>
      <c r="K23" s="66">
        <v>1773.6</v>
      </c>
    </row>
    <row r="24" spans="1:11" ht="11.25" customHeight="1">
      <c r="A24" s="58" t="s">
        <v>111</v>
      </c>
      <c r="B24" s="58" t="s">
        <v>112</v>
      </c>
      <c r="C24" s="65">
        <v>546</v>
      </c>
      <c r="D24" s="66">
        <v>1146.3</v>
      </c>
      <c r="E24" s="66">
        <v>2099.5</v>
      </c>
      <c r="F24" s="65">
        <v>351</v>
      </c>
      <c r="G24" s="66">
        <v>761.5</v>
      </c>
      <c r="H24" s="66">
        <v>2169.6</v>
      </c>
      <c r="I24" s="65">
        <v>79</v>
      </c>
      <c r="J24" s="66">
        <v>141.3</v>
      </c>
      <c r="K24" s="66">
        <v>1788</v>
      </c>
    </row>
    <row r="25" spans="1:11" ht="11.25" customHeight="1">
      <c r="A25" s="58" t="s">
        <v>113</v>
      </c>
      <c r="B25" s="58" t="s">
        <v>114</v>
      </c>
      <c r="C25" s="65">
        <v>995</v>
      </c>
      <c r="D25" s="66">
        <v>2256.4</v>
      </c>
      <c r="E25" s="66">
        <v>2267.8</v>
      </c>
      <c r="F25" s="65">
        <v>547</v>
      </c>
      <c r="G25" s="66">
        <v>1265.7</v>
      </c>
      <c r="H25" s="66">
        <v>2313.9</v>
      </c>
      <c r="I25" s="65">
        <v>141</v>
      </c>
      <c r="J25" s="66">
        <v>249.9</v>
      </c>
      <c r="K25" s="66">
        <v>1772.5</v>
      </c>
    </row>
    <row r="26" spans="1:11" ht="11.25" customHeight="1">
      <c r="A26" s="58" t="s">
        <v>115</v>
      </c>
      <c r="B26" s="58" t="s">
        <v>116</v>
      </c>
      <c r="C26" s="65">
        <v>1007</v>
      </c>
      <c r="D26" s="66">
        <v>2358.9</v>
      </c>
      <c r="E26" s="66">
        <v>2342.5</v>
      </c>
      <c r="F26" s="65">
        <v>614</v>
      </c>
      <c r="G26" s="66">
        <v>1356.6</v>
      </c>
      <c r="H26" s="66">
        <v>2209.4</v>
      </c>
      <c r="I26" s="65">
        <v>136</v>
      </c>
      <c r="J26" s="66">
        <v>241.1</v>
      </c>
      <c r="K26" s="66">
        <v>1772.7</v>
      </c>
    </row>
    <row r="27" spans="1:11" ht="11.25" customHeight="1">
      <c r="A27" s="58" t="s">
        <v>117</v>
      </c>
      <c r="B27" s="58" t="s">
        <v>118</v>
      </c>
      <c r="C27" s="65">
        <v>1277</v>
      </c>
      <c r="D27" s="66">
        <v>2884.3</v>
      </c>
      <c r="E27" s="66">
        <v>2258.7</v>
      </c>
      <c r="F27" s="65">
        <v>648</v>
      </c>
      <c r="G27" s="66">
        <v>1866.8</v>
      </c>
      <c r="H27" s="66">
        <v>2880.8</v>
      </c>
      <c r="I27" s="65">
        <v>346</v>
      </c>
      <c r="J27" s="66">
        <v>616.1</v>
      </c>
      <c r="K27" s="66">
        <v>1780.6</v>
      </c>
    </row>
    <row r="28" spans="1:11" ht="11.25" customHeight="1">
      <c r="A28" s="58" t="s">
        <v>119</v>
      </c>
      <c r="B28" s="58" t="s">
        <v>120</v>
      </c>
      <c r="C28" s="65">
        <v>981</v>
      </c>
      <c r="D28" s="66">
        <v>2280.7</v>
      </c>
      <c r="E28" s="66">
        <v>2324.9</v>
      </c>
      <c r="F28" s="65">
        <v>614</v>
      </c>
      <c r="G28" s="66">
        <v>1367.9</v>
      </c>
      <c r="H28" s="66">
        <v>2227.9</v>
      </c>
      <c r="I28" s="65">
        <v>189</v>
      </c>
      <c r="J28" s="66">
        <v>337.8</v>
      </c>
      <c r="K28" s="66">
        <v>1787.5</v>
      </c>
    </row>
    <row r="29" spans="1:11" ht="11.25" customHeight="1">
      <c r="A29" s="58" t="s">
        <v>121</v>
      </c>
      <c r="B29" s="58" t="s">
        <v>122</v>
      </c>
      <c r="C29" s="65">
        <v>1269</v>
      </c>
      <c r="D29" s="66">
        <v>3131.9</v>
      </c>
      <c r="E29" s="66">
        <v>2468</v>
      </c>
      <c r="F29" s="65">
        <v>571</v>
      </c>
      <c r="G29" s="66">
        <v>1384.7</v>
      </c>
      <c r="H29" s="66">
        <v>2425.1</v>
      </c>
      <c r="I29" s="65">
        <v>226</v>
      </c>
      <c r="J29" s="66">
        <v>403</v>
      </c>
      <c r="K29" s="66">
        <v>1783.2</v>
      </c>
    </row>
    <row r="30" spans="1:11" ht="11.25" customHeight="1">
      <c r="A30" s="58" t="s">
        <v>123</v>
      </c>
      <c r="B30" s="58" t="s">
        <v>124</v>
      </c>
      <c r="C30" s="65">
        <v>993</v>
      </c>
      <c r="D30" s="66">
        <v>2305.8</v>
      </c>
      <c r="E30" s="66">
        <v>2322.1</v>
      </c>
      <c r="F30" s="65">
        <v>497</v>
      </c>
      <c r="G30" s="66">
        <v>1114.4</v>
      </c>
      <c r="H30" s="66">
        <v>2242.2</v>
      </c>
      <c r="I30" s="65">
        <v>122</v>
      </c>
      <c r="J30" s="66">
        <v>217.8</v>
      </c>
      <c r="K30" s="66">
        <v>1785.4</v>
      </c>
    </row>
    <row r="31" spans="1:11" ht="11.25" customHeight="1">
      <c r="A31" s="58" t="s">
        <v>125</v>
      </c>
      <c r="B31" s="58" t="s">
        <v>126</v>
      </c>
      <c r="C31" s="65">
        <v>1653</v>
      </c>
      <c r="D31" s="66">
        <v>4033</v>
      </c>
      <c r="E31" s="66">
        <v>2439.8</v>
      </c>
      <c r="F31" s="65">
        <v>1001</v>
      </c>
      <c r="G31" s="66">
        <v>2200.3</v>
      </c>
      <c r="H31" s="66">
        <v>2198.1</v>
      </c>
      <c r="I31" s="65">
        <v>260</v>
      </c>
      <c r="J31" s="66">
        <v>462.4</v>
      </c>
      <c r="K31" s="66">
        <v>1778.6</v>
      </c>
    </row>
    <row r="32" spans="1:11" ht="11.25" customHeight="1">
      <c r="A32" s="58" t="s">
        <v>58</v>
      </c>
      <c r="B32" s="58" t="s">
        <v>127</v>
      </c>
      <c r="C32" s="65">
        <v>1751</v>
      </c>
      <c r="D32" s="66">
        <v>4151.7</v>
      </c>
      <c r="E32" s="66">
        <v>2371.1</v>
      </c>
      <c r="F32" s="65">
        <v>1091</v>
      </c>
      <c r="G32" s="66">
        <v>3215.3</v>
      </c>
      <c r="H32" s="66">
        <v>2947.1</v>
      </c>
      <c r="I32" s="65">
        <v>316</v>
      </c>
      <c r="J32" s="66">
        <v>562.5</v>
      </c>
      <c r="K32" s="66">
        <v>1780.1</v>
      </c>
    </row>
    <row r="33" spans="1:11" ht="11.25" customHeight="1">
      <c r="A33" s="58" t="s">
        <v>60</v>
      </c>
      <c r="B33" s="58" t="s">
        <v>128</v>
      </c>
      <c r="C33" s="65">
        <v>1663</v>
      </c>
      <c r="D33" s="66">
        <v>3553.5</v>
      </c>
      <c r="E33" s="66">
        <v>2136.8</v>
      </c>
      <c r="F33" s="65">
        <v>889</v>
      </c>
      <c r="G33" s="66">
        <v>1981</v>
      </c>
      <c r="H33" s="66">
        <v>2228.3</v>
      </c>
      <c r="I33" s="65">
        <v>172</v>
      </c>
      <c r="J33" s="66">
        <v>306.3</v>
      </c>
      <c r="K33" s="66">
        <v>1780.6</v>
      </c>
    </row>
    <row r="34" spans="1:11" ht="11.25" customHeight="1">
      <c r="A34" s="58" t="s">
        <v>62</v>
      </c>
      <c r="B34" s="58" t="s">
        <v>129</v>
      </c>
      <c r="C34" s="65">
        <v>1643</v>
      </c>
      <c r="D34" s="66">
        <v>3724.7</v>
      </c>
      <c r="E34" s="66">
        <v>2267</v>
      </c>
      <c r="F34" s="65">
        <v>1259</v>
      </c>
      <c r="G34" s="66">
        <v>3892.8</v>
      </c>
      <c r="H34" s="66">
        <v>3092</v>
      </c>
      <c r="I34" s="65">
        <v>207</v>
      </c>
      <c r="J34" s="66">
        <v>369.7</v>
      </c>
      <c r="K34" s="66">
        <v>1785.9</v>
      </c>
    </row>
    <row r="35" spans="1:11" ht="11.25" customHeight="1">
      <c r="A35" s="58" t="s">
        <v>64</v>
      </c>
      <c r="B35" s="58" t="s">
        <v>130</v>
      </c>
      <c r="C35" s="65">
        <v>1459</v>
      </c>
      <c r="D35" s="66">
        <v>3401.9</v>
      </c>
      <c r="E35" s="66">
        <v>2331.6</v>
      </c>
      <c r="F35" s="65">
        <v>768</v>
      </c>
      <c r="G35" s="66">
        <v>1755.1</v>
      </c>
      <c r="H35" s="66">
        <v>2285.3</v>
      </c>
      <c r="I35" s="65">
        <v>152</v>
      </c>
      <c r="J35" s="66">
        <v>274.9</v>
      </c>
      <c r="K35" s="66">
        <v>1808.5</v>
      </c>
    </row>
    <row r="36" spans="1:11" ht="11.25" customHeight="1">
      <c r="A36" s="119" t="s">
        <v>131</v>
      </c>
      <c r="B36" s="120"/>
      <c r="C36" s="65">
        <v>18765</v>
      </c>
      <c r="D36" s="66">
        <v>44999.6</v>
      </c>
      <c r="E36" s="66">
        <v>2398.1</v>
      </c>
      <c r="F36" s="65">
        <v>10450</v>
      </c>
      <c r="G36" s="66">
        <v>28216.1</v>
      </c>
      <c r="H36" s="66">
        <v>2700.1</v>
      </c>
      <c r="I36" s="65">
        <v>2885</v>
      </c>
      <c r="J36" s="66">
        <v>5138.8</v>
      </c>
      <c r="K36" s="66">
        <v>1781.2</v>
      </c>
    </row>
    <row r="38" spans="1:13" ht="21" customHeight="1">
      <c r="A38" s="121" t="s">
        <v>103</v>
      </c>
      <c r="B38" s="121" t="s">
        <v>104</v>
      </c>
      <c r="C38" s="124" t="s">
        <v>138</v>
      </c>
      <c r="D38" s="125"/>
      <c r="E38" s="126"/>
      <c r="F38" s="55"/>
      <c r="G38" s="55"/>
      <c r="H38" s="55"/>
      <c r="I38" s="47"/>
      <c r="J38" s="63"/>
      <c r="K38" s="48"/>
      <c r="L38" s="49"/>
      <c r="M38" s="49"/>
    </row>
    <row r="39" spans="1:13" ht="11.25" customHeight="1">
      <c r="A39" s="123"/>
      <c r="B39" s="123"/>
      <c r="C39" s="121" t="s">
        <v>106</v>
      </c>
      <c r="D39" s="121" t="s">
        <v>107</v>
      </c>
      <c r="E39" s="121" t="s">
        <v>108</v>
      </c>
      <c r="I39" s="47"/>
      <c r="J39" s="63"/>
      <c r="K39" s="48"/>
      <c r="L39" s="49"/>
      <c r="M39" s="49"/>
    </row>
    <row r="40" spans="1:13" ht="41.25" customHeight="1">
      <c r="A40" s="122"/>
      <c r="B40" s="122"/>
      <c r="C40" s="122"/>
      <c r="D40" s="122"/>
      <c r="E40" s="122"/>
      <c r="I40" s="47"/>
      <c r="J40" s="63"/>
      <c r="K40" s="48"/>
      <c r="L40" s="64"/>
      <c r="M40" s="49"/>
    </row>
    <row r="41" spans="1:13" ht="11.25" customHeight="1">
      <c r="A41" s="58" t="s">
        <v>109</v>
      </c>
      <c r="B41" s="58" t="s">
        <v>110</v>
      </c>
      <c r="C41" s="65">
        <v>56</v>
      </c>
      <c r="D41" s="66">
        <v>5729.1</v>
      </c>
      <c r="E41" s="66">
        <v>102305.3</v>
      </c>
      <c r="I41" s="47"/>
      <c r="J41" s="63"/>
      <c r="K41" s="48"/>
      <c r="L41" s="64"/>
      <c r="M41" s="49"/>
    </row>
    <row r="42" spans="1:13" ht="11.25" customHeight="1">
      <c r="A42" s="58" t="s">
        <v>111</v>
      </c>
      <c r="B42" s="58" t="s">
        <v>112</v>
      </c>
      <c r="C42" s="65">
        <v>6</v>
      </c>
      <c r="D42" s="66">
        <v>352.5</v>
      </c>
      <c r="E42" s="66">
        <v>58749.9</v>
      </c>
      <c r="I42" s="47"/>
      <c r="J42" s="63"/>
      <c r="K42" s="48"/>
      <c r="L42" s="64"/>
      <c r="M42" s="49"/>
    </row>
    <row r="43" spans="1:13" ht="11.25" customHeight="1">
      <c r="A43" s="58" t="s">
        <v>113</v>
      </c>
      <c r="B43" s="58" t="s">
        <v>114</v>
      </c>
      <c r="C43" s="65">
        <v>2</v>
      </c>
      <c r="D43" s="66">
        <v>153.6</v>
      </c>
      <c r="E43" s="66">
        <v>76824.5</v>
      </c>
      <c r="I43" s="47"/>
      <c r="J43" s="63"/>
      <c r="K43" s="48"/>
      <c r="L43" s="64"/>
      <c r="M43" s="49"/>
    </row>
    <row r="44" spans="1:13" ht="11.25" customHeight="1">
      <c r="A44" s="58" t="s">
        <v>115</v>
      </c>
      <c r="B44" s="58" t="s">
        <v>116</v>
      </c>
      <c r="C44" s="65">
        <v>4</v>
      </c>
      <c r="D44" s="66">
        <v>274.8</v>
      </c>
      <c r="E44" s="66">
        <v>68704.9</v>
      </c>
      <c r="I44" s="47"/>
      <c r="J44" s="63"/>
      <c r="K44" s="48"/>
      <c r="L44" s="64"/>
      <c r="M44" s="49"/>
    </row>
    <row r="45" spans="1:13" ht="11.25" customHeight="1">
      <c r="A45" s="58" t="s">
        <v>117</v>
      </c>
      <c r="B45" s="58" t="s">
        <v>118</v>
      </c>
      <c r="C45" s="65">
        <v>7</v>
      </c>
      <c r="D45" s="66">
        <v>430.4</v>
      </c>
      <c r="E45" s="66">
        <v>61488.1</v>
      </c>
      <c r="I45" s="47"/>
      <c r="J45" s="63"/>
      <c r="K45" s="48"/>
      <c r="L45" s="64"/>
      <c r="M45" s="49"/>
    </row>
    <row r="46" spans="1:13" ht="11.25" customHeight="1">
      <c r="A46" s="58" t="s">
        <v>119</v>
      </c>
      <c r="B46" s="58" t="s">
        <v>120</v>
      </c>
      <c r="C46" s="65">
        <v>5</v>
      </c>
      <c r="D46" s="66">
        <v>281.2</v>
      </c>
      <c r="E46" s="66">
        <v>56236.9</v>
      </c>
      <c r="I46" s="47"/>
      <c r="J46" s="63"/>
      <c r="K46" s="48"/>
      <c r="L46" s="64"/>
      <c r="M46" s="49"/>
    </row>
    <row r="47" spans="1:13" ht="11.25" customHeight="1">
      <c r="A47" s="58" t="s">
        <v>121</v>
      </c>
      <c r="B47" s="58" t="s">
        <v>122</v>
      </c>
      <c r="C47" s="65">
        <v>5</v>
      </c>
      <c r="D47" s="66">
        <v>361.7</v>
      </c>
      <c r="E47" s="66">
        <v>72342.4</v>
      </c>
      <c r="I47" s="47"/>
      <c r="J47" s="63"/>
      <c r="K47" s="48"/>
      <c r="L47" s="64"/>
      <c r="M47" s="49"/>
    </row>
    <row r="48" spans="1:13" ht="11.25" customHeight="1">
      <c r="A48" s="58" t="s">
        <v>123</v>
      </c>
      <c r="B48" s="58" t="s">
        <v>124</v>
      </c>
      <c r="C48" s="65">
        <v>4</v>
      </c>
      <c r="D48" s="66">
        <v>418.9</v>
      </c>
      <c r="E48" s="66">
        <v>104727.7</v>
      </c>
      <c r="I48" s="47"/>
      <c r="J48" s="63"/>
      <c r="K48" s="48"/>
      <c r="L48" s="64"/>
      <c r="M48" s="49"/>
    </row>
    <row r="49" spans="1:13" ht="11.25" customHeight="1">
      <c r="A49" s="58" t="s">
        <v>125</v>
      </c>
      <c r="B49" s="58" t="s">
        <v>126</v>
      </c>
      <c r="C49" s="65">
        <v>7</v>
      </c>
      <c r="D49" s="66">
        <v>569.6</v>
      </c>
      <c r="E49" s="66">
        <v>81364.6</v>
      </c>
      <c r="I49" s="47"/>
      <c r="J49" s="63"/>
      <c r="K49" s="48"/>
      <c r="L49" s="64"/>
      <c r="M49" s="49"/>
    </row>
    <row r="50" spans="1:13" ht="11.25" customHeight="1">
      <c r="A50" s="58" t="s">
        <v>58</v>
      </c>
      <c r="B50" s="58" t="s">
        <v>127</v>
      </c>
      <c r="C50" s="65">
        <v>7</v>
      </c>
      <c r="D50" s="66">
        <v>391.3</v>
      </c>
      <c r="E50" s="66">
        <v>55902.1</v>
      </c>
      <c r="I50" s="47"/>
      <c r="J50" s="63"/>
      <c r="K50" s="48"/>
      <c r="L50" s="64"/>
      <c r="M50" s="49"/>
    </row>
    <row r="51" spans="1:13" ht="11.25" customHeight="1">
      <c r="A51" s="58" t="s">
        <v>60</v>
      </c>
      <c r="B51" s="58" t="s">
        <v>128</v>
      </c>
      <c r="C51" s="65">
        <v>7</v>
      </c>
      <c r="D51" s="66">
        <v>398.8</v>
      </c>
      <c r="E51" s="66">
        <v>56968.4</v>
      </c>
      <c r="I51" s="47"/>
      <c r="J51" s="63"/>
      <c r="K51" s="48"/>
      <c r="L51" s="64"/>
      <c r="M51" s="49"/>
    </row>
    <row r="52" spans="1:13" ht="11.25" customHeight="1">
      <c r="A52" s="58" t="s">
        <v>62</v>
      </c>
      <c r="B52" s="58" t="s">
        <v>129</v>
      </c>
      <c r="C52" s="65">
        <v>12</v>
      </c>
      <c r="D52" s="66">
        <v>762.6</v>
      </c>
      <c r="E52" s="66">
        <v>63551.6</v>
      </c>
      <c r="I52" s="47"/>
      <c r="J52" s="63"/>
      <c r="K52" s="48"/>
      <c r="L52" s="64"/>
      <c r="M52" s="49"/>
    </row>
    <row r="53" spans="1:13" ht="11.25" customHeight="1">
      <c r="A53" s="58" t="s">
        <v>64</v>
      </c>
      <c r="B53" s="58" t="s">
        <v>130</v>
      </c>
      <c r="C53" s="65">
        <v>4</v>
      </c>
      <c r="D53" s="66">
        <v>221.2</v>
      </c>
      <c r="E53" s="66">
        <v>55303.6</v>
      </c>
      <c r="I53" s="47"/>
      <c r="J53" s="63"/>
      <c r="K53" s="48"/>
      <c r="L53" s="64"/>
      <c r="M53" s="49"/>
    </row>
    <row r="54" spans="1:5" ht="11.25" customHeight="1">
      <c r="A54" s="119" t="s">
        <v>131</v>
      </c>
      <c r="B54" s="120"/>
      <c r="C54" s="65">
        <v>126</v>
      </c>
      <c r="D54" s="66">
        <v>10345.8</v>
      </c>
      <c r="E54" s="66">
        <v>82109.3</v>
      </c>
    </row>
  </sheetData>
  <sheetProtection/>
  <mergeCells count="38">
    <mergeCell ref="I2:K2"/>
    <mergeCell ref="C3:C4"/>
    <mergeCell ref="D3:D4"/>
    <mergeCell ref="E3:E4"/>
    <mergeCell ref="F3:F4"/>
    <mergeCell ref="I3:I4"/>
    <mergeCell ref="J3:J4"/>
    <mergeCell ref="K3:K4"/>
    <mergeCell ref="A18:B18"/>
    <mergeCell ref="A1:F1"/>
    <mergeCell ref="A2:A4"/>
    <mergeCell ref="B2:B4"/>
    <mergeCell ref="C2:E2"/>
    <mergeCell ref="F2:H2"/>
    <mergeCell ref="G3:G4"/>
    <mergeCell ref="H3:H4"/>
    <mergeCell ref="K21:K22"/>
    <mergeCell ref="A36:B36"/>
    <mergeCell ref="A38:A40"/>
    <mergeCell ref="B38:B40"/>
    <mergeCell ref="C38:E38"/>
    <mergeCell ref="C39:C40"/>
    <mergeCell ref="D39:D40"/>
    <mergeCell ref="A20:A22"/>
    <mergeCell ref="B20:B22"/>
    <mergeCell ref="C20:E20"/>
    <mergeCell ref="F20:H20"/>
    <mergeCell ref="I20:K20"/>
    <mergeCell ref="C21:C22"/>
    <mergeCell ref="D21:D22"/>
    <mergeCell ref="E21:E22"/>
    <mergeCell ref="F21:F22"/>
    <mergeCell ref="E39:E40"/>
    <mergeCell ref="A54:B54"/>
    <mergeCell ref="H21:H22"/>
    <mergeCell ref="I21:I22"/>
    <mergeCell ref="J21:J22"/>
    <mergeCell ref="G21:G22"/>
  </mergeCells>
  <printOptions/>
  <pageMargins left="0.75" right="0.75" top="1" bottom="1" header="0.5" footer="0.5"/>
  <pageSetup horizontalDpi="600" verticalDpi="600" orientation="landscape" paperSize="9"/>
  <rowBreaks count="3" manualBreakCount="3">
    <brk id="19" max="255" man="1"/>
    <brk id="37" max="255" man="1"/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P34" sqref="P34"/>
    </sheetView>
  </sheetViews>
  <sheetFormatPr defaultColWidth="9.33203125" defaultRowHeight="12.75"/>
  <cols>
    <col min="1" max="1" width="4" style="68" customWidth="1"/>
    <col min="2" max="2" width="33" style="68" customWidth="1"/>
    <col min="3" max="3" width="11" style="68" customWidth="1"/>
    <col min="4" max="4" width="14.16015625" style="68" customWidth="1"/>
    <col min="5" max="5" width="10.33203125" style="68" customWidth="1"/>
    <col min="6" max="6" width="11" style="68" customWidth="1"/>
    <col min="7" max="7" width="14.16015625" style="68" customWidth="1"/>
    <col min="8" max="8" width="10.33203125" style="68" customWidth="1"/>
    <col min="9" max="9" width="11" style="68" customWidth="1"/>
    <col min="10" max="10" width="14.16015625" style="68" customWidth="1"/>
    <col min="11" max="11" width="10.33203125" style="68" customWidth="1"/>
    <col min="12" max="12" width="9.33203125" style="68" hidden="1" customWidth="1"/>
    <col min="13" max="13" width="9.33203125" style="69" hidden="1" customWidth="1"/>
    <col min="14" max="14" width="9.33203125" style="68" hidden="1" customWidth="1"/>
    <col min="15" max="15" width="9.33203125" style="69" hidden="1" customWidth="1"/>
    <col min="16" max="16" width="9.33203125" style="68" customWidth="1"/>
    <col min="17" max="17" width="13.16015625" style="68" customWidth="1"/>
    <col min="18" max="16384" width="9.33203125" style="68" customWidth="1"/>
  </cols>
  <sheetData>
    <row r="1" spans="1:11" ht="12.75">
      <c r="A1" s="127" t="s">
        <v>139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3.25" customHeight="1">
      <c r="A2" s="121" t="s">
        <v>103</v>
      </c>
      <c r="B2" s="121" t="s">
        <v>104</v>
      </c>
      <c r="C2" s="124" t="s">
        <v>105</v>
      </c>
      <c r="D2" s="125"/>
      <c r="E2" s="125"/>
      <c r="F2" s="124" t="s">
        <v>140</v>
      </c>
      <c r="G2" s="125"/>
      <c r="H2" s="126"/>
      <c r="I2" s="124" t="s">
        <v>141</v>
      </c>
      <c r="J2" s="125"/>
      <c r="K2" s="126"/>
    </row>
    <row r="3" spans="1:11" ht="28.5" customHeight="1">
      <c r="A3" s="123"/>
      <c r="B3" s="123"/>
      <c r="C3" s="121" t="s">
        <v>106</v>
      </c>
      <c r="D3" s="121" t="s">
        <v>107</v>
      </c>
      <c r="E3" s="121" t="s">
        <v>108</v>
      </c>
      <c r="F3" s="121" t="s">
        <v>106</v>
      </c>
      <c r="G3" s="121" t="s">
        <v>107</v>
      </c>
      <c r="H3" s="121" t="s">
        <v>108</v>
      </c>
      <c r="I3" s="121" t="s">
        <v>106</v>
      </c>
      <c r="J3" s="121" t="s">
        <v>107</v>
      </c>
      <c r="K3" s="121" t="s">
        <v>108</v>
      </c>
    </row>
    <row r="4" spans="1:11" ht="21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58" t="s">
        <v>109</v>
      </c>
      <c r="B5" s="58" t="s">
        <v>110</v>
      </c>
      <c r="C5" s="65">
        <v>89179</v>
      </c>
      <c r="D5" s="70">
        <v>298247</v>
      </c>
      <c r="E5" s="70">
        <v>3344.4</v>
      </c>
      <c r="F5" s="65">
        <v>443</v>
      </c>
      <c r="G5" s="70">
        <v>484.3</v>
      </c>
      <c r="H5" s="70">
        <v>1093.3</v>
      </c>
      <c r="I5" s="65">
        <v>9403</v>
      </c>
      <c r="J5" s="70">
        <v>16633.9</v>
      </c>
      <c r="K5" s="70">
        <v>1769</v>
      </c>
    </row>
    <row r="6" spans="1:11" ht="12.75">
      <c r="A6" s="58" t="s">
        <v>111</v>
      </c>
      <c r="B6" s="58" t="s">
        <v>112</v>
      </c>
      <c r="C6" s="65">
        <v>14108</v>
      </c>
      <c r="D6" s="70">
        <v>37991.8</v>
      </c>
      <c r="E6" s="70">
        <v>2692.9</v>
      </c>
      <c r="F6" s="65">
        <v>122</v>
      </c>
      <c r="G6" s="70">
        <v>116.5</v>
      </c>
      <c r="H6" s="70">
        <v>954.6</v>
      </c>
      <c r="I6" s="65">
        <v>1861</v>
      </c>
      <c r="J6" s="70">
        <v>3292.1</v>
      </c>
      <c r="K6" s="70">
        <v>1769</v>
      </c>
    </row>
    <row r="7" spans="1:11" ht="12.75">
      <c r="A7" s="58" t="s">
        <v>113</v>
      </c>
      <c r="B7" s="58" t="s">
        <v>114</v>
      </c>
      <c r="C7" s="65">
        <v>21886</v>
      </c>
      <c r="D7" s="70">
        <v>56358.7</v>
      </c>
      <c r="E7" s="70">
        <v>2575.1</v>
      </c>
      <c r="F7" s="65">
        <v>194</v>
      </c>
      <c r="G7" s="70">
        <v>191.1</v>
      </c>
      <c r="H7" s="70">
        <v>985.1</v>
      </c>
      <c r="I7" s="65">
        <v>3777</v>
      </c>
      <c r="J7" s="70">
        <v>6681.5</v>
      </c>
      <c r="K7" s="70">
        <v>1769</v>
      </c>
    </row>
    <row r="8" spans="1:11" ht="12.75">
      <c r="A8" s="58" t="s">
        <v>115</v>
      </c>
      <c r="B8" s="58" t="s">
        <v>116</v>
      </c>
      <c r="C8" s="65">
        <v>23417</v>
      </c>
      <c r="D8" s="70">
        <v>63697</v>
      </c>
      <c r="E8" s="70">
        <v>2720.1</v>
      </c>
      <c r="F8" s="65">
        <v>163</v>
      </c>
      <c r="G8" s="70">
        <v>171</v>
      </c>
      <c r="H8" s="70">
        <v>1048.8</v>
      </c>
      <c r="I8" s="65">
        <v>3392</v>
      </c>
      <c r="J8" s="70">
        <v>6000.4</v>
      </c>
      <c r="K8" s="70">
        <v>1769</v>
      </c>
    </row>
    <row r="9" spans="1:11" ht="12.75">
      <c r="A9" s="58" t="s">
        <v>117</v>
      </c>
      <c r="B9" s="58" t="s">
        <v>118</v>
      </c>
      <c r="C9" s="65">
        <v>32533</v>
      </c>
      <c r="D9" s="70">
        <v>90077.1</v>
      </c>
      <c r="E9" s="70">
        <v>2768.8</v>
      </c>
      <c r="F9" s="65">
        <v>256</v>
      </c>
      <c r="G9" s="70">
        <v>258.5</v>
      </c>
      <c r="H9" s="70">
        <v>1009.8</v>
      </c>
      <c r="I9" s="65">
        <v>4735</v>
      </c>
      <c r="J9" s="70">
        <v>8376.2</v>
      </c>
      <c r="K9" s="70">
        <v>1769</v>
      </c>
    </row>
    <row r="10" spans="1:11" ht="12.75">
      <c r="A10" s="58" t="s">
        <v>119</v>
      </c>
      <c r="B10" s="58" t="s">
        <v>120</v>
      </c>
      <c r="C10" s="65">
        <v>24145</v>
      </c>
      <c r="D10" s="70">
        <v>65685.6</v>
      </c>
      <c r="E10" s="70">
        <v>2720.5</v>
      </c>
      <c r="F10" s="65">
        <v>206</v>
      </c>
      <c r="G10" s="70">
        <v>207.9</v>
      </c>
      <c r="H10" s="70">
        <v>1009.3</v>
      </c>
      <c r="I10" s="65">
        <v>3052</v>
      </c>
      <c r="J10" s="70">
        <v>5399</v>
      </c>
      <c r="K10" s="70">
        <v>1769</v>
      </c>
    </row>
    <row r="11" spans="1:11" ht="12.75">
      <c r="A11" s="58" t="s">
        <v>121</v>
      </c>
      <c r="B11" s="58" t="s">
        <v>122</v>
      </c>
      <c r="C11" s="65">
        <v>30497</v>
      </c>
      <c r="D11" s="70">
        <v>82969.7</v>
      </c>
      <c r="E11" s="70">
        <v>2720.6</v>
      </c>
      <c r="F11" s="65">
        <v>244</v>
      </c>
      <c r="G11" s="70">
        <v>241.8</v>
      </c>
      <c r="H11" s="70">
        <v>991.2</v>
      </c>
      <c r="I11" s="65">
        <v>4392</v>
      </c>
      <c r="J11" s="70">
        <v>7769.4</v>
      </c>
      <c r="K11" s="70">
        <v>1769</v>
      </c>
    </row>
    <row r="12" spans="1:11" ht="12.75">
      <c r="A12" s="58" t="s">
        <v>123</v>
      </c>
      <c r="B12" s="58" t="s">
        <v>124</v>
      </c>
      <c r="C12" s="65">
        <v>21083</v>
      </c>
      <c r="D12" s="70">
        <v>57016.4</v>
      </c>
      <c r="E12" s="70">
        <v>2704.4</v>
      </c>
      <c r="F12" s="65">
        <v>204</v>
      </c>
      <c r="G12" s="70">
        <v>210.9</v>
      </c>
      <c r="H12" s="70">
        <v>1033.7</v>
      </c>
      <c r="I12" s="65">
        <v>3029</v>
      </c>
      <c r="J12" s="70">
        <v>5358.3</v>
      </c>
      <c r="K12" s="70">
        <v>1769</v>
      </c>
    </row>
    <row r="13" spans="1:11" ht="12.75">
      <c r="A13" s="58" t="s">
        <v>125</v>
      </c>
      <c r="B13" s="58" t="s">
        <v>126</v>
      </c>
      <c r="C13" s="65">
        <v>40803</v>
      </c>
      <c r="D13" s="70">
        <v>113631</v>
      </c>
      <c r="E13" s="70">
        <v>2784.9</v>
      </c>
      <c r="F13" s="65">
        <v>256</v>
      </c>
      <c r="G13" s="70">
        <v>257.4</v>
      </c>
      <c r="H13" s="70">
        <v>1005.5</v>
      </c>
      <c r="I13" s="65">
        <v>5497</v>
      </c>
      <c r="J13" s="70">
        <v>9724.2</v>
      </c>
      <c r="K13" s="70">
        <v>1769</v>
      </c>
    </row>
    <row r="14" spans="1:11" ht="12.75">
      <c r="A14" s="58" t="s">
        <v>58</v>
      </c>
      <c r="B14" s="58" t="s">
        <v>127</v>
      </c>
      <c r="C14" s="65">
        <v>34506</v>
      </c>
      <c r="D14" s="70">
        <v>96967.3</v>
      </c>
      <c r="E14" s="70">
        <v>2810.2</v>
      </c>
      <c r="F14" s="65">
        <v>325</v>
      </c>
      <c r="G14" s="70">
        <v>322.4</v>
      </c>
      <c r="H14" s="70">
        <v>992</v>
      </c>
      <c r="I14" s="65">
        <v>4695</v>
      </c>
      <c r="J14" s="70">
        <v>8305.5</v>
      </c>
      <c r="K14" s="70">
        <v>1769</v>
      </c>
    </row>
    <row r="15" spans="1:11" ht="12.75">
      <c r="A15" s="58" t="s">
        <v>60</v>
      </c>
      <c r="B15" s="58" t="s">
        <v>128</v>
      </c>
      <c r="C15" s="65">
        <v>35964</v>
      </c>
      <c r="D15" s="70">
        <v>97494.6</v>
      </c>
      <c r="E15" s="70">
        <v>2710.9</v>
      </c>
      <c r="F15" s="65">
        <v>388</v>
      </c>
      <c r="G15" s="70">
        <v>385.6</v>
      </c>
      <c r="H15" s="70">
        <v>993.7</v>
      </c>
      <c r="I15" s="65">
        <v>4300</v>
      </c>
      <c r="J15" s="70">
        <v>7606.7</v>
      </c>
      <c r="K15" s="70">
        <v>1769</v>
      </c>
    </row>
    <row r="16" spans="1:11" ht="12.75">
      <c r="A16" s="58" t="s">
        <v>62</v>
      </c>
      <c r="B16" s="58" t="s">
        <v>129</v>
      </c>
      <c r="C16" s="65">
        <v>33695</v>
      </c>
      <c r="D16" s="70">
        <v>97538.1</v>
      </c>
      <c r="E16" s="70">
        <v>2894.7</v>
      </c>
      <c r="F16" s="65">
        <v>345</v>
      </c>
      <c r="G16" s="70">
        <v>349.8</v>
      </c>
      <c r="H16" s="70">
        <v>1013.9</v>
      </c>
      <c r="I16" s="65">
        <v>3371</v>
      </c>
      <c r="J16" s="70">
        <v>5963.3</v>
      </c>
      <c r="K16" s="70">
        <v>1769</v>
      </c>
    </row>
    <row r="17" spans="1:11" ht="12.75">
      <c r="A17" s="58" t="s">
        <v>64</v>
      </c>
      <c r="B17" s="58" t="s">
        <v>130</v>
      </c>
      <c r="C17" s="65">
        <v>27814</v>
      </c>
      <c r="D17" s="70">
        <v>75032.3</v>
      </c>
      <c r="E17" s="70">
        <v>2697.6</v>
      </c>
      <c r="F17" s="65">
        <v>289</v>
      </c>
      <c r="G17" s="70">
        <v>275.8</v>
      </c>
      <c r="H17" s="70">
        <v>954.4</v>
      </c>
      <c r="I17" s="65">
        <v>3551</v>
      </c>
      <c r="J17" s="70">
        <v>6281.7</v>
      </c>
      <c r="K17" s="70">
        <v>1769</v>
      </c>
    </row>
    <row r="18" spans="1:11" ht="12.75">
      <c r="A18" s="119" t="s">
        <v>131</v>
      </c>
      <c r="B18" s="120"/>
      <c r="C18" s="65">
        <v>429630</v>
      </c>
      <c r="D18" s="70">
        <v>1232706.7</v>
      </c>
      <c r="E18" s="70">
        <v>2869.2</v>
      </c>
      <c r="F18" s="65">
        <v>3435</v>
      </c>
      <c r="G18" s="70">
        <v>3473</v>
      </c>
      <c r="H18" s="70">
        <v>1011.1</v>
      </c>
      <c r="I18" s="65">
        <v>55055</v>
      </c>
      <c r="J18" s="70">
        <v>97392.3</v>
      </c>
      <c r="K18" s="70">
        <v>1769</v>
      </c>
    </row>
    <row r="19" spans="1:1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22.5" customHeight="1">
      <c r="A20" s="121" t="s">
        <v>103</v>
      </c>
      <c r="B20" s="121" t="s">
        <v>104</v>
      </c>
      <c r="C20" s="124" t="s">
        <v>142</v>
      </c>
      <c r="D20" s="125"/>
      <c r="E20" s="126"/>
      <c r="F20" s="124" t="s">
        <v>143</v>
      </c>
      <c r="G20" s="125"/>
      <c r="H20" s="126"/>
      <c r="I20" s="124" t="s">
        <v>87</v>
      </c>
      <c r="J20" s="125"/>
      <c r="K20" s="126"/>
    </row>
    <row r="21" spans="1:11" ht="12.75" customHeight="1">
      <c r="A21" s="123"/>
      <c r="B21" s="123"/>
      <c r="C21" s="121" t="s">
        <v>106</v>
      </c>
      <c r="D21" s="121" t="s">
        <v>107</v>
      </c>
      <c r="E21" s="121" t="s">
        <v>108</v>
      </c>
      <c r="F21" s="121" t="s">
        <v>106</v>
      </c>
      <c r="G21" s="121" t="s">
        <v>107</v>
      </c>
      <c r="H21" s="121" t="s">
        <v>108</v>
      </c>
      <c r="I21" s="121" t="s">
        <v>106</v>
      </c>
      <c r="J21" s="121" t="s">
        <v>107</v>
      </c>
      <c r="K21" s="121" t="s">
        <v>108</v>
      </c>
    </row>
    <row r="22" spans="1:11" ht="39.7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2.75">
      <c r="A23" s="58" t="s">
        <v>109</v>
      </c>
      <c r="B23" s="58" t="s">
        <v>110</v>
      </c>
      <c r="C23" s="65">
        <v>79333</v>
      </c>
      <c r="D23" s="70">
        <v>281128.7</v>
      </c>
      <c r="E23" s="70">
        <v>3543.7</v>
      </c>
      <c r="F23" s="65">
        <v>25845</v>
      </c>
      <c r="G23" s="70">
        <v>84584.9</v>
      </c>
      <c r="H23" s="70">
        <v>3272.8</v>
      </c>
      <c r="I23" s="65">
        <v>0</v>
      </c>
      <c r="J23" s="70">
        <v>0</v>
      </c>
      <c r="K23" s="70">
        <v>0</v>
      </c>
    </row>
    <row r="24" spans="1:11" ht="12.75">
      <c r="A24" s="58" t="s">
        <v>111</v>
      </c>
      <c r="B24" s="58" t="s">
        <v>112</v>
      </c>
      <c r="C24" s="65">
        <v>12125</v>
      </c>
      <c r="D24" s="70">
        <v>34583.2</v>
      </c>
      <c r="E24" s="70">
        <v>2852.2</v>
      </c>
      <c r="F24" s="65">
        <v>2327</v>
      </c>
      <c r="G24" s="70">
        <v>6103.1</v>
      </c>
      <c r="H24" s="70">
        <v>2622.7</v>
      </c>
      <c r="I24" s="65">
        <v>0</v>
      </c>
      <c r="J24" s="70">
        <v>0</v>
      </c>
      <c r="K24" s="70">
        <v>0</v>
      </c>
    </row>
    <row r="25" spans="1:11" ht="12.75">
      <c r="A25" s="58" t="s">
        <v>113</v>
      </c>
      <c r="B25" s="58" t="s">
        <v>114</v>
      </c>
      <c r="C25" s="65">
        <v>17915</v>
      </c>
      <c r="D25" s="70">
        <v>49486.1</v>
      </c>
      <c r="E25" s="70">
        <v>2762.3</v>
      </c>
      <c r="F25" s="65">
        <v>3113</v>
      </c>
      <c r="G25" s="70">
        <v>7840.2</v>
      </c>
      <c r="H25" s="70">
        <v>2518.5</v>
      </c>
      <c r="I25" s="65">
        <v>0</v>
      </c>
      <c r="J25" s="70">
        <v>0</v>
      </c>
      <c r="K25" s="70">
        <v>0</v>
      </c>
    </row>
    <row r="26" spans="1:11" ht="12.75">
      <c r="A26" s="58" t="s">
        <v>115</v>
      </c>
      <c r="B26" s="58" t="s">
        <v>116</v>
      </c>
      <c r="C26" s="65">
        <v>19862</v>
      </c>
      <c r="D26" s="70">
        <v>57525.6</v>
      </c>
      <c r="E26" s="70">
        <v>2896.3</v>
      </c>
      <c r="F26" s="65">
        <v>3559</v>
      </c>
      <c r="G26" s="70">
        <v>9373</v>
      </c>
      <c r="H26" s="70">
        <v>2633.6</v>
      </c>
      <c r="I26" s="65">
        <v>0</v>
      </c>
      <c r="J26" s="70">
        <v>0</v>
      </c>
      <c r="K26" s="70">
        <v>0</v>
      </c>
    </row>
    <row r="27" spans="1:11" ht="12.75">
      <c r="A27" s="58" t="s">
        <v>117</v>
      </c>
      <c r="B27" s="58" t="s">
        <v>118</v>
      </c>
      <c r="C27" s="65">
        <v>27542</v>
      </c>
      <c r="D27" s="70">
        <v>81442.4</v>
      </c>
      <c r="E27" s="70">
        <v>2957</v>
      </c>
      <c r="F27" s="65">
        <v>7285</v>
      </c>
      <c r="G27" s="70">
        <v>19741.5</v>
      </c>
      <c r="H27" s="70">
        <v>2709.9</v>
      </c>
      <c r="I27" s="65">
        <v>0</v>
      </c>
      <c r="J27" s="70">
        <v>0</v>
      </c>
      <c r="K27" s="70">
        <v>0</v>
      </c>
    </row>
    <row r="28" spans="1:11" ht="12.75">
      <c r="A28" s="58" t="s">
        <v>119</v>
      </c>
      <c r="B28" s="58" t="s">
        <v>120</v>
      </c>
      <c r="C28" s="65">
        <v>20887</v>
      </c>
      <c r="D28" s="70">
        <v>60078.7</v>
      </c>
      <c r="E28" s="70">
        <v>2876.4</v>
      </c>
      <c r="F28" s="65">
        <v>4171</v>
      </c>
      <c r="G28" s="70">
        <v>10615.3</v>
      </c>
      <c r="H28" s="70">
        <v>2545</v>
      </c>
      <c r="I28" s="65">
        <v>0</v>
      </c>
      <c r="J28" s="70">
        <v>0</v>
      </c>
      <c r="K28" s="70">
        <v>0</v>
      </c>
    </row>
    <row r="29" spans="1:11" ht="12.75">
      <c r="A29" s="58" t="s">
        <v>121</v>
      </c>
      <c r="B29" s="58" t="s">
        <v>122</v>
      </c>
      <c r="C29" s="65">
        <v>25861</v>
      </c>
      <c r="D29" s="70">
        <v>74958.4</v>
      </c>
      <c r="E29" s="70">
        <v>2898.5</v>
      </c>
      <c r="F29" s="65">
        <v>5757</v>
      </c>
      <c r="G29" s="70">
        <v>14903.7</v>
      </c>
      <c r="H29" s="70">
        <v>2588.8</v>
      </c>
      <c r="I29" s="65">
        <v>0</v>
      </c>
      <c r="J29" s="70">
        <v>0</v>
      </c>
      <c r="K29" s="70">
        <v>0</v>
      </c>
    </row>
    <row r="30" spans="1:11" ht="12.75">
      <c r="A30" s="58" t="s">
        <v>123</v>
      </c>
      <c r="B30" s="58" t="s">
        <v>124</v>
      </c>
      <c r="C30" s="65">
        <v>17850</v>
      </c>
      <c r="D30" s="70">
        <v>51447.3</v>
      </c>
      <c r="E30" s="70">
        <v>2882.2</v>
      </c>
      <c r="F30" s="65">
        <v>3734</v>
      </c>
      <c r="G30" s="70">
        <v>9803.7</v>
      </c>
      <c r="H30" s="70">
        <v>2625.5</v>
      </c>
      <c r="I30" s="65">
        <v>0</v>
      </c>
      <c r="J30" s="70">
        <v>0</v>
      </c>
      <c r="K30" s="70">
        <v>0</v>
      </c>
    </row>
    <row r="31" spans="1:11" ht="12.75">
      <c r="A31" s="58" t="s">
        <v>125</v>
      </c>
      <c r="B31" s="58" t="s">
        <v>126</v>
      </c>
      <c r="C31" s="65">
        <v>35050</v>
      </c>
      <c r="D31" s="70">
        <v>103649.4</v>
      </c>
      <c r="E31" s="70">
        <v>2957.2</v>
      </c>
      <c r="F31" s="65">
        <v>7043</v>
      </c>
      <c r="G31" s="70">
        <v>18643.3</v>
      </c>
      <c r="H31" s="70">
        <v>2647.1</v>
      </c>
      <c r="I31" s="65">
        <v>0</v>
      </c>
      <c r="J31" s="70">
        <v>0</v>
      </c>
      <c r="K31" s="70">
        <v>0</v>
      </c>
    </row>
    <row r="32" spans="1:11" ht="12.75">
      <c r="A32" s="58" t="s">
        <v>58</v>
      </c>
      <c r="B32" s="58" t="s">
        <v>127</v>
      </c>
      <c r="C32" s="65">
        <v>29486</v>
      </c>
      <c r="D32" s="70">
        <v>88339.5</v>
      </c>
      <c r="E32" s="70">
        <v>2996</v>
      </c>
      <c r="F32" s="65">
        <v>5761</v>
      </c>
      <c r="G32" s="70">
        <v>15828.8</v>
      </c>
      <c r="H32" s="70">
        <v>2747.6</v>
      </c>
      <c r="I32" s="65">
        <v>0</v>
      </c>
      <c r="J32" s="70">
        <v>0</v>
      </c>
      <c r="K32" s="70">
        <v>0</v>
      </c>
    </row>
    <row r="33" spans="1:11" ht="12.75">
      <c r="A33" s="58" t="s">
        <v>60</v>
      </c>
      <c r="B33" s="58" t="s">
        <v>128</v>
      </c>
      <c r="C33" s="65">
        <v>31276</v>
      </c>
      <c r="D33" s="70">
        <v>89502.4</v>
      </c>
      <c r="E33" s="70">
        <v>2861.7</v>
      </c>
      <c r="F33" s="65">
        <v>5949</v>
      </c>
      <c r="G33" s="70">
        <v>15238.4</v>
      </c>
      <c r="H33" s="70">
        <v>2561.5</v>
      </c>
      <c r="I33" s="65">
        <v>0</v>
      </c>
      <c r="J33" s="70">
        <v>0</v>
      </c>
      <c r="K33" s="70">
        <v>0</v>
      </c>
    </row>
    <row r="34" spans="1:11" ht="12.75">
      <c r="A34" s="58" t="s">
        <v>62</v>
      </c>
      <c r="B34" s="58" t="s">
        <v>129</v>
      </c>
      <c r="C34" s="65">
        <v>29979</v>
      </c>
      <c r="D34" s="70">
        <v>91225</v>
      </c>
      <c r="E34" s="70">
        <v>3043</v>
      </c>
      <c r="F34" s="65">
        <v>6146</v>
      </c>
      <c r="G34" s="70">
        <v>16646.1</v>
      </c>
      <c r="H34" s="70">
        <v>2708.5</v>
      </c>
      <c r="I34" s="65">
        <v>0</v>
      </c>
      <c r="J34" s="70">
        <v>0</v>
      </c>
      <c r="K34" s="70">
        <v>0</v>
      </c>
    </row>
    <row r="35" spans="1:11" ht="12.75">
      <c r="A35" s="58" t="s">
        <v>64</v>
      </c>
      <c r="B35" s="58" t="s">
        <v>130</v>
      </c>
      <c r="C35" s="65">
        <v>23974</v>
      </c>
      <c r="D35" s="70">
        <v>68474.7</v>
      </c>
      <c r="E35" s="70">
        <v>2856.2</v>
      </c>
      <c r="F35" s="65">
        <v>4727</v>
      </c>
      <c r="G35" s="70">
        <v>12461.3</v>
      </c>
      <c r="H35" s="70">
        <v>2636.2</v>
      </c>
      <c r="I35" s="65">
        <v>0</v>
      </c>
      <c r="J35" s="70">
        <v>0</v>
      </c>
      <c r="K35" s="70">
        <v>0</v>
      </c>
    </row>
    <row r="36" spans="1:11" ht="12.75">
      <c r="A36" s="119" t="s">
        <v>131</v>
      </c>
      <c r="B36" s="120"/>
      <c r="C36" s="65">
        <v>371140</v>
      </c>
      <c r="D36" s="70">
        <v>1131841.4</v>
      </c>
      <c r="E36" s="70">
        <v>3049.6</v>
      </c>
      <c r="F36" s="65">
        <v>85417</v>
      </c>
      <c r="G36" s="70">
        <v>241783.2</v>
      </c>
      <c r="H36" s="70">
        <v>2830.6</v>
      </c>
      <c r="I36" s="65">
        <v>0</v>
      </c>
      <c r="J36" s="70">
        <v>0</v>
      </c>
      <c r="K36" s="70">
        <v>0</v>
      </c>
    </row>
    <row r="37" spans="1:11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</sheetData>
  <sheetProtection/>
  <mergeCells count="31">
    <mergeCell ref="A18:B18"/>
    <mergeCell ref="A1:K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H21:H22"/>
    <mergeCell ref="I21:I22"/>
    <mergeCell ref="J21:J22"/>
    <mergeCell ref="K21:K22"/>
    <mergeCell ref="A36:B36"/>
    <mergeCell ref="A20:A22"/>
    <mergeCell ref="B20:B22"/>
    <mergeCell ref="C20:E20"/>
    <mergeCell ref="F20:H20"/>
    <mergeCell ref="I20:K20"/>
    <mergeCell ref="C21:C22"/>
    <mergeCell ref="D21:D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/>
  <rowBreaks count="2" manualBreakCount="2">
    <brk id="19" max="255" man="1"/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Formulas="1" zoomScalePageLayoutView="0" workbookViewId="0" topLeftCell="A22">
      <selection activeCell="F6" sqref="F6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101" t="s">
        <v>0</v>
      </c>
      <c r="B1" s="101"/>
      <c r="C1" s="101"/>
      <c r="D1" s="101"/>
      <c r="E1" s="101"/>
      <c r="F1" s="101"/>
      <c r="G1" s="101"/>
    </row>
    <row r="2" ht="12.75">
      <c r="A2" s="1"/>
    </row>
    <row r="3" spans="1:7" ht="35.25" customHeight="1">
      <c r="A3" s="102" t="s">
        <v>144</v>
      </c>
      <c r="B3" s="102"/>
      <c r="C3" s="102"/>
      <c r="D3" s="102"/>
      <c r="E3" s="102"/>
      <c r="F3" s="102"/>
      <c r="G3" s="102"/>
    </row>
    <row r="4" spans="2:5" ht="15.75" customHeight="1">
      <c r="B4" s="2"/>
      <c r="C4" s="3" t="s">
        <v>2</v>
      </c>
      <c r="D4" s="103" t="s">
        <v>151</v>
      </c>
      <c r="E4" s="103"/>
    </row>
    <row r="5" ht="16.5" customHeight="1" thickBot="1">
      <c r="A5" s="4"/>
    </row>
    <row r="6" spans="1:9" ht="14.25" customHeight="1" thickBot="1">
      <c r="A6" s="104" t="s">
        <v>3</v>
      </c>
      <c r="B6" s="105"/>
      <c r="C6" s="105"/>
      <c r="D6" s="105"/>
      <c r="E6" s="106"/>
      <c r="F6" s="5" t="s">
        <v>4</v>
      </c>
      <c r="G6" s="107" t="s">
        <v>5</v>
      </c>
      <c r="H6" s="108"/>
      <c r="I6" s="108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97" t="s">
        <v>6</v>
      </c>
      <c r="B8" s="98"/>
      <c r="C8" s="98"/>
      <c r="D8" s="98"/>
      <c r="E8" s="99"/>
      <c r="F8" s="12"/>
      <c r="G8" s="109" t="s">
        <v>7</v>
      </c>
      <c r="H8" s="110"/>
      <c r="I8" s="110"/>
    </row>
    <row r="9" spans="1:9" ht="25.5" customHeight="1">
      <c r="A9" s="111" t="s">
        <v>8</v>
      </c>
      <c r="B9" s="112"/>
      <c r="C9" s="112"/>
      <c r="D9" s="112"/>
      <c r="E9" s="113"/>
      <c r="F9" s="92" t="s">
        <v>9</v>
      </c>
      <c r="G9" s="109"/>
      <c r="H9" s="110"/>
      <c r="I9" s="110"/>
    </row>
    <row r="10" spans="1:9" ht="13.5" customHeight="1" thickBot="1">
      <c r="A10" s="114" t="s">
        <v>10</v>
      </c>
      <c r="B10" s="115"/>
      <c r="C10" s="115"/>
      <c r="D10" s="115"/>
      <c r="E10" s="116"/>
      <c r="F10" s="93"/>
      <c r="G10" s="109"/>
      <c r="H10" s="110"/>
      <c r="I10" s="110"/>
    </row>
    <row r="11" spans="1:9" ht="29.25" customHeight="1">
      <c r="A11" s="97" t="s">
        <v>11</v>
      </c>
      <c r="B11" s="98"/>
      <c r="C11" s="98"/>
      <c r="D11" s="98"/>
      <c r="E11" s="99"/>
      <c r="F11" s="13"/>
      <c r="G11" s="109"/>
      <c r="H11" s="110"/>
      <c r="I11" s="110"/>
    </row>
    <row r="12" spans="1:7" ht="13.5" customHeight="1">
      <c r="A12" s="89" t="s">
        <v>12</v>
      </c>
      <c r="B12" s="90"/>
      <c r="C12" s="90"/>
      <c r="D12" s="90"/>
      <c r="E12" s="91"/>
      <c r="F12" s="92" t="s">
        <v>13</v>
      </c>
      <c r="G12" s="14"/>
    </row>
    <row r="13" spans="1:9" ht="51.75" customHeight="1" thickBot="1">
      <c r="A13" s="94" t="s">
        <v>14</v>
      </c>
      <c r="B13" s="95"/>
      <c r="C13" s="95"/>
      <c r="D13" s="95"/>
      <c r="E13" s="96"/>
      <c r="F13" s="93"/>
      <c r="G13" s="14"/>
      <c r="H13" s="15"/>
      <c r="I13" s="15" t="s">
        <v>15</v>
      </c>
    </row>
    <row r="14" spans="1:7" ht="25.5" customHeight="1">
      <c r="A14" s="97" t="s">
        <v>16</v>
      </c>
      <c r="B14" s="98"/>
      <c r="C14" s="98"/>
      <c r="D14" s="98"/>
      <c r="E14" s="99"/>
      <c r="F14" s="100" t="s">
        <v>17</v>
      </c>
      <c r="G14" s="14"/>
    </row>
    <row r="15" spans="1:7" ht="12.75" customHeight="1" thickBot="1">
      <c r="A15" s="94" t="s">
        <v>18</v>
      </c>
      <c r="B15" s="95"/>
      <c r="C15" s="95"/>
      <c r="D15" s="95"/>
      <c r="E15" s="96"/>
      <c r="F15" s="93"/>
      <c r="G15" s="14"/>
    </row>
    <row r="16" ht="13.5" customHeight="1" thickBot="1">
      <c r="A16" s="1"/>
    </row>
    <row r="17" spans="1:9" s="16" customFormat="1" ht="13.5" customHeight="1" thickBot="1">
      <c r="A17" s="80" t="s">
        <v>19</v>
      </c>
      <c r="B17" s="81"/>
      <c r="C17" s="81"/>
      <c r="D17" s="81"/>
      <c r="E17" s="81"/>
      <c r="F17" s="81"/>
      <c r="G17" s="81"/>
      <c r="H17" s="81"/>
      <c r="I17" s="82"/>
    </row>
    <row r="18" spans="1:9" s="16" customFormat="1" ht="14.25" customHeight="1" thickBot="1">
      <c r="A18" s="83" t="s">
        <v>20</v>
      </c>
      <c r="B18" s="84"/>
      <c r="C18" s="84"/>
      <c r="D18" s="84"/>
      <c r="E18" s="84"/>
      <c r="F18" s="84"/>
      <c r="G18" s="84"/>
      <c r="H18" s="84"/>
      <c r="I18" s="85"/>
    </row>
    <row r="19" spans="1:9" s="16" customFormat="1" ht="13.5" customHeight="1" thickBot="1">
      <c r="A19" s="86"/>
      <c r="B19" s="87"/>
      <c r="C19" s="87"/>
      <c r="D19" s="87"/>
      <c r="E19" s="87"/>
      <c r="F19" s="87"/>
      <c r="G19" s="87"/>
      <c r="H19" s="87"/>
      <c r="I19" s="88"/>
    </row>
    <row r="20" spans="1:9" s="16" customFormat="1" ht="13.5" customHeight="1" thickBot="1">
      <c r="A20" s="80" t="s">
        <v>21</v>
      </c>
      <c r="B20" s="81"/>
      <c r="C20" s="81"/>
      <c r="D20" s="81"/>
      <c r="E20" s="81"/>
      <c r="F20" s="81"/>
      <c r="G20" s="81"/>
      <c r="H20" s="81"/>
      <c r="I20" s="82"/>
    </row>
    <row r="21" spans="1:9" s="16" customFormat="1" ht="13.5" customHeight="1" thickBot="1">
      <c r="A21" s="86"/>
      <c r="B21" s="87"/>
      <c r="C21" s="87"/>
      <c r="D21" s="87"/>
      <c r="E21" s="87"/>
      <c r="F21" s="87"/>
      <c r="G21" s="87"/>
      <c r="H21" s="87"/>
      <c r="I21" s="88"/>
    </row>
    <row r="22" spans="1:9" s="16" customFormat="1" ht="13.5" customHeight="1" thickBot="1">
      <c r="A22" s="86"/>
      <c r="B22" s="87"/>
      <c r="C22" s="87"/>
      <c r="D22" s="87"/>
      <c r="E22" s="87"/>
      <c r="F22" s="87"/>
      <c r="G22" s="87"/>
      <c r="H22" s="87"/>
      <c r="I22" s="88"/>
    </row>
    <row r="23" spans="1:9" s="16" customFormat="1" ht="13.5" customHeight="1" thickBot="1">
      <c r="A23" s="74" t="s">
        <v>22</v>
      </c>
      <c r="B23" s="76" t="s">
        <v>23</v>
      </c>
      <c r="C23" s="77"/>
      <c r="D23" s="77"/>
      <c r="E23" s="77"/>
      <c r="F23" s="77"/>
      <c r="G23" s="77"/>
      <c r="H23" s="77"/>
      <c r="I23" s="78"/>
    </row>
    <row r="24" spans="1:9" s="16" customFormat="1" ht="67.5" customHeight="1" thickBot="1">
      <c r="A24" s="75"/>
      <c r="B24" s="17" t="s">
        <v>24</v>
      </c>
      <c r="C24" s="17" t="s">
        <v>25</v>
      </c>
      <c r="D24" s="17" t="s">
        <v>26</v>
      </c>
      <c r="E24" s="17" t="s">
        <v>27</v>
      </c>
      <c r="F24" s="17" t="s">
        <v>28</v>
      </c>
      <c r="G24" s="17" t="s">
        <v>29</v>
      </c>
      <c r="H24" s="17"/>
      <c r="I24" s="17" t="s">
        <v>30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79" t="s">
        <v>31</v>
      </c>
      <c r="B26" s="79"/>
      <c r="C26" s="79"/>
      <c r="D26" s="79"/>
      <c r="E26" s="79"/>
      <c r="F26" s="79"/>
    </row>
    <row r="27" s="16" customFormat="1" ht="12.75"/>
  </sheetData>
  <sheetProtection/>
  <mergeCells count="26"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  <mergeCell ref="A12:E12"/>
    <mergeCell ref="F12:F13"/>
    <mergeCell ref="A13:E13"/>
    <mergeCell ref="A14:E14"/>
    <mergeCell ref="F14:F15"/>
    <mergeCell ref="A15:E15"/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</mergeCells>
  <printOptions/>
  <pageMargins left="0.5905511811023623" right="0.3937007874015748" top="0.3937007874015748" bottom="0.3937007874015748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22">
      <selection activeCell="P29" sqref="P29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6" width="9.33203125" style="23" hidden="1" customWidth="1"/>
    <col min="7" max="7" width="9.33203125" style="28" hidden="1" customWidth="1"/>
    <col min="8" max="9" width="9.33203125" style="23" hidden="1" customWidth="1"/>
    <col min="10" max="11" width="9.33203125" style="28" hidden="1" customWidth="1"/>
    <col min="12" max="12" width="9.33203125" style="23" customWidth="1"/>
    <col min="13" max="13" width="9.33203125" style="71" customWidth="1"/>
    <col min="14" max="16384" width="9.33203125" style="23" customWidth="1"/>
  </cols>
  <sheetData>
    <row r="2" spans="1:13" s="29" customFormat="1" ht="67.5" customHeight="1">
      <c r="A2" s="30" t="s">
        <v>32</v>
      </c>
      <c r="B2" s="31" t="s">
        <v>33</v>
      </c>
      <c r="C2" s="32" t="s">
        <v>145</v>
      </c>
      <c r="D2" s="33" t="s">
        <v>35</v>
      </c>
      <c r="E2" s="34" t="s">
        <v>36</v>
      </c>
      <c r="G2" s="35"/>
      <c r="J2" s="35"/>
      <c r="K2" s="35"/>
      <c r="M2" s="72"/>
    </row>
    <row r="3" spans="1:13" s="36" customFormat="1" ht="11.25" customHeight="1">
      <c r="A3" s="37" t="s">
        <v>37</v>
      </c>
      <c r="B3" s="38" t="s">
        <v>38</v>
      </c>
      <c r="C3" s="39">
        <v>1</v>
      </c>
      <c r="D3" s="39">
        <v>2</v>
      </c>
      <c r="E3" s="39">
        <v>3</v>
      </c>
      <c r="G3" s="40"/>
      <c r="J3" s="40"/>
      <c r="K3" s="40"/>
      <c r="M3" s="71"/>
    </row>
    <row r="4" spans="1:14" ht="55.5" customHeight="1">
      <c r="A4" s="41" t="s">
        <v>39</v>
      </c>
      <c r="B4" s="38" t="s">
        <v>40</v>
      </c>
      <c r="C4" s="42">
        <v>85417</v>
      </c>
      <c r="D4" s="43">
        <v>241783.2</v>
      </c>
      <c r="E4" s="43">
        <v>2830.62</v>
      </c>
      <c r="F4" s="23" t="e">
        <f>'[2]Dodatok1'!#REF!</f>
        <v>#REF!</v>
      </c>
      <c r="G4" s="44" t="e">
        <f aca="true" t="shared" si="0" ref="G4:G15">F4-C4</f>
        <v>#REF!</v>
      </c>
      <c r="H4" s="26">
        <f>SUM(C5:C15)</f>
        <v>78715</v>
      </c>
      <c r="I4" s="27">
        <f>SUM(D5:D17)</f>
        <v>241783.19999999995</v>
      </c>
      <c r="J4" s="44">
        <f>H4-C4</f>
        <v>-6702</v>
      </c>
      <c r="K4" s="45">
        <f>I4-D4</f>
        <v>0</v>
      </c>
      <c r="L4" s="71"/>
      <c r="N4" s="27"/>
    </row>
    <row r="5" spans="1:14" ht="12.75" customHeight="1">
      <c r="A5" s="41" t="s">
        <v>41</v>
      </c>
      <c r="B5" s="38" t="s">
        <v>42</v>
      </c>
      <c r="C5" s="42">
        <v>44</v>
      </c>
      <c r="D5" s="43">
        <v>25.6</v>
      </c>
      <c r="E5" s="43">
        <v>581.82</v>
      </c>
      <c r="F5" s="23" t="e">
        <f>'[2]Dodatok1'!#REF!</f>
        <v>#REF!</v>
      </c>
      <c r="G5" s="44" t="e">
        <f t="shared" si="0"/>
        <v>#REF!</v>
      </c>
      <c r="L5" s="71"/>
      <c r="N5" s="27"/>
    </row>
    <row r="6" spans="1:14" ht="12.75" customHeight="1">
      <c r="A6" s="41" t="s">
        <v>43</v>
      </c>
      <c r="B6" s="38" t="s">
        <v>44</v>
      </c>
      <c r="C6" s="42">
        <v>56</v>
      </c>
      <c r="D6" s="43">
        <v>50</v>
      </c>
      <c r="E6" s="43">
        <v>892.86</v>
      </c>
      <c r="F6" s="23" t="e">
        <f>'[2]Dodatok1'!#REF!</f>
        <v>#REF!</v>
      </c>
      <c r="G6" s="44" t="e">
        <f t="shared" si="0"/>
        <v>#REF!</v>
      </c>
      <c r="L6" s="71"/>
      <c r="N6" s="27"/>
    </row>
    <row r="7" spans="1:14" ht="12.75" customHeight="1">
      <c r="A7" s="41" t="s">
        <v>45</v>
      </c>
      <c r="B7" s="38" t="s">
        <v>46</v>
      </c>
      <c r="C7" s="42">
        <v>242</v>
      </c>
      <c r="D7" s="43">
        <v>256.8</v>
      </c>
      <c r="E7" s="43">
        <v>1061.16</v>
      </c>
      <c r="F7" s="23" t="e">
        <f>'[2]Dodatok1'!#REF!</f>
        <v>#REF!</v>
      </c>
      <c r="G7" s="44" t="e">
        <f t="shared" si="0"/>
        <v>#REF!</v>
      </c>
      <c r="L7" s="71"/>
      <c r="N7" s="27"/>
    </row>
    <row r="8" spans="1:14" ht="12.75" customHeight="1">
      <c r="A8" s="41" t="s">
        <v>47</v>
      </c>
      <c r="B8" s="38" t="s">
        <v>48</v>
      </c>
      <c r="C8" s="42">
        <v>12</v>
      </c>
      <c r="D8" s="43">
        <v>13.6</v>
      </c>
      <c r="E8" s="43">
        <v>1133.33</v>
      </c>
      <c r="F8" s="23" t="e">
        <f>'[2]Dodatok1'!#REF!</f>
        <v>#REF!</v>
      </c>
      <c r="G8" s="44" t="e">
        <f t="shared" si="0"/>
        <v>#REF!</v>
      </c>
      <c r="L8" s="71"/>
      <c r="N8" s="27"/>
    </row>
    <row r="9" spans="1:14" ht="12.75" customHeight="1">
      <c r="A9" s="41" t="s">
        <v>49</v>
      </c>
      <c r="B9" s="38" t="s">
        <v>50</v>
      </c>
      <c r="C9" s="42">
        <v>7</v>
      </c>
      <c r="D9" s="43">
        <v>8.8</v>
      </c>
      <c r="E9" s="43">
        <v>1257.14</v>
      </c>
      <c r="F9" s="23" t="e">
        <f>'[2]Dodatok1'!#REF!</f>
        <v>#REF!</v>
      </c>
      <c r="G9" s="44" t="e">
        <f t="shared" si="0"/>
        <v>#REF!</v>
      </c>
      <c r="L9" s="71"/>
      <c r="N9" s="27"/>
    </row>
    <row r="10" spans="1:14" ht="12.75" customHeight="1">
      <c r="A10" s="41" t="s">
        <v>51</v>
      </c>
      <c r="B10" s="38" t="s">
        <v>52</v>
      </c>
      <c r="C10" s="42">
        <v>12</v>
      </c>
      <c r="D10" s="43">
        <v>16.3</v>
      </c>
      <c r="E10" s="43">
        <v>1358.33</v>
      </c>
      <c r="F10" s="23" t="e">
        <f>'[2]Dodatok1'!#REF!</f>
        <v>#REF!</v>
      </c>
      <c r="G10" s="44" t="e">
        <f t="shared" si="0"/>
        <v>#REF!</v>
      </c>
      <c r="L10" s="71"/>
      <c r="N10" s="27"/>
    </row>
    <row r="11" spans="1:14" ht="12.75" customHeight="1">
      <c r="A11" s="41" t="s">
        <v>53</v>
      </c>
      <c r="B11" s="38" t="s">
        <v>54</v>
      </c>
      <c r="C11" s="42">
        <v>3</v>
      </c>
      <c r="D11" s="43">
        <v>4.3</v>
      </c>
      <c r="E11" s="43">
        <v>1433.33</v>
      </c>
      <c r="F11" s="23" t="e">
        <f>'[2]Dodatok1'!#REF!</f>
        <v>#REF!</v>
      </c>
      <c r="G11" s="44" t="e">
        <f t="shared" si="0"/>
        <v>#REF!</v>
      </c>
      <c r="L11" s="71"/>
      <c r="N11" s="27"/>
    </row>
    <row r="12" spans="1:14" ht="12.75" customHeight="1">
      <c r="A12" s="41" t="s">
        <v>55</v>
      </c>
      <c r="B12" s="38" t="s">
        <v>56</v>
      </c>
      <c r="C12" s="42">
        <v>14059</v>
      </c>
      <c r="D12" s="43">
        <v>24960.1</v>
      </c>
      <c r="E12" s="43">
        <v>1775.38</v>
      </c>
      <c r="F12" s="23" t="e">
        <f>'[2]Dodatok1'!#REF!</f>
        <v>#REF!</v>
      </c>
      <c r="G12" s="44" t="e">
        <f t="shared" si="0"/>
        <v>#REF!</v>
      </c>
      <c r="L12" s="71"/>
      <c r="N12" s="27"/>
    </row>
    <row r="13" spans="1:14" ht="12.75" customHeight="1">
      <c r="A13" s="41" t="s">
        <v>57</v>
      </c>
      <c r="B13" s="38" t="s">
        <v>58</v>
      </c>
      <c r="C13" s="42">
        <v>49422</v>
      </c>
      <c r="D13" s="43">
        <v>110365.3</v>
      </c>
      <c r="E13" s="43">
        <v>2233.12</v>
      </c>
      <c r="F13" s="23" t="e">
        <f>'[2]Dodatok1'!#REF!</f>
        <v>#REF!</v>
      </c>
      <c r="G13" s="44" t="e">
        <f t="shared" si="0"/>
        <v>#REF!</v>
      </c>
      <c r="L13" s="71"/>
      <c r="N13" s="27"/>
    </row>
    <row r="14" spans="1:14" ht="12.75" customHeight="1">
      <c r="A14" s="41" t="s">
        <v>59</v>
      </c>
      <c r="B14" s="38" t="s">
        <v>60</v>
      </c>
      <c r="C14" s="42">
        <v>9823</v>
      </c>
      <c r="D14" s="43">
        <v>33936.8</v>
      </c>
      <c r="E14" s="43">
        <v>3454.83</v>
      </c>
      <c r="F14" s="23" t="e">
        <f>'[2]Dodatok1'!#REF!</f>
        <v>#REF!</v>
      </c>
      <c r="G14" s="44" t="e">
        <f t="shared" si="0"/>
        <v>#REF!</v>
      </c>
      <c r="L14" s="71"/>
      <c r="N14" s="27"/>
    </row>
    <row r="15" spans="1:14" ht="12.75" customHeight="1">
      <c r="A15" s="41" t="s">
        <v>61</v>
      </c>
      <c r="B15" s="38" t="s">
        <v>62</v>
      </c>
      <c r="C15" s="42">
        <v>5035</v>
      </c>
      <c r="D15" s="43">
        <v>22334.8</v>
      </c>
      <c r="E15" s="43">
        <v>4435.91</v>
      </c>
      <c r="F15" s="23" t="e">
        <f>'[2]Dodatok1'!#REF!</f>
        <v>#REF!</v>
      </c>
      <c r="G15" s="44" t="e">
        <f t="shared" si="0"/>
        <v>#REF!</v>
      </c>
      <c r="L15" s="71"/>
      <c r="N15" s="27"/>
    </row>
    <row r="16" spans="1:14" ht="12.75" customHeight="1">
      <c r="A16" s="41" t="s">
        <v>63</v>
      </c>
      <c r="B16" s="38" t="s">
        <v>64</v>
      </c>
      <c r="C16" s="42">
        <v>5877</v>
      </c>
      <c r="D16" s="43">
        <v>38829.9</v>
      </c>
      <c r="E16" s="43">
        <v>6607.1</v>
      </c>
      <c r="G16" s="44"/>
      <c r="L16" s="71"/>
      <c r="N16" s="27"/>
    </row>
    <row r="17" spans="1:14" ht="12.75" customHeight="1">
      <c r="A17" s="41" t="s">
        <v>65</v>
      </c>
      <c r="B17" s="46" t="s">
        <v>66</v>
      </c>
      <c r="C17" s="42">
        <v>825</v>
      </c>
      <c r="D17" s="43">
        <v>10980.9</v>
      </c>
      <c r="E17" s="43">
        <v>13310.18</v>
      </c>
      <c r="F17" s="23" t="e">
        <f>'[2]Dodatok1'!#REF!</f>
        <v>#REF!</v>
      </c>
      <c r="G17" s="44" t="e">
        <f aca="true" t="shared" si="1" ref="G17:G26">F17-C17</f>
        <v>#REF!</v>
      </c>
      <c r="L17" s="71"/>
      <c r="N17" s="27"/>
    </row>
    <row r="18" spans="1:14" ht="45.75" customHeight="1">
      <c r="A18" s="41" t="s">
        <v>67</v>
      </c>
      <c r="B18" s="46" t="s">
        <v>68</v>
      </c>
      <c r="C18" s="42">
        <v>53823</v>
      </c>
      <c r="D18" s="43">
        <v>167224.7</v>
      </c>
      <c r="E18" s="43">
        <v>3106.94</v>
      </c>
      <c r="F18" s="26" t="e">
        <f>'[3]Dodatok 2'!#REF!</f>
        <v>#REF!</v>
      </c>
      <c r="G18" s="44" t="e">
        <f t="shared" si="1"/>
        <v>#REF!</v>
      </c>
      <c r="H18" s="26">
        <f>SUM(C18:C23)</f>
        <v>85417</v>
      </c>
      <c r="I18" s="27">
        <f>SUM(D18:D23)</f>
        <v>241783.19999999998</v>
      </c>
      <c r="J18" s="44">
        <f>H18-C4</f>
        <v>0</v>
      </c>
      <c r="K18" s="45">
        <f>I18-D4</f>
        <v>0</v>
      </c>
      <c r="L18" s="71"/>
      <c r="N18" s="27"/>
    </row>
    <row r="19" spans="1:14" ht="14.25" customHeight="1">
      <c r="A19" s="41" t="s">
        <v>69</v>
      </c>
      <c r="B19" s="46" t="s">
        <v>70</v>
      </c>
      <c r="C19" s="42">
        <v>25628</v>
      </c>
      <c r="D19" s="43">
        <v>60638.9</v>
      </c>
      <c r="E19" s="43">
        <v>2366.12</v>
      </c>
      <c r="F19" s="26" t="e">
        <f>'[3]Dodatok 2'!#REF!</f>
        <v>#REF!</v>
      </c>
      <c r="G19" s="44" t="e">
        <f t="shared" si="1"/>
        <v>#REF!</v>
      </c>
      <c r="L19" s="71"/>
      <c r="N19" s="27"/>
    </row>
    <row r="20" spans="1:14" ht="14.25" customHeight="1">
      <c r="A20" s="41" t="s">
        <v>71</v>
      </c>
      <c r="B20" s="46" t="s">
        <v>72</v>
      </c>
      <c r="C20" s="42">
        <v>2842</v>
      </c>
      <c r="D20" s="43">
        <v>5854.4</v>
      </c>
      <c r="E20" s="43">
        <v>2059.96</v>
      </c>
      <c r="F20" s="26" t="e">
        <f>'[3]Dodatok 2'!#REF!</f>
        <v>#REF!</v>
      </c>
      <c r="G20" s="44" t="e">
        <f t="shared" si="1"/>
        <v>#REF!</v>
      </c>
      <c r="L20" s="71"/>
      <c r="N20" s="27"/>
    </row>
    <row r="21" spans="1:14" ht="14.25" customHeight="1">
      <c r="A21" s="41" t="s">
        <v>73</v>
      </c>
      <c r="B21" s="46" t="s">
        <v>74</v>
      </c>
      <c r="C21" s="42">
        <v>2247</v>
      </c>
      <c r="D21" s="43">
        <v>5904.4</v>
      </c>
      <c r="E21" s="43">
        <v>2627.68</v>
      </c>
      <c r="F21" s="26" t="e">
        <f>'[3]Dodatok 2'!#REF!</f>
        <v>#REF!</v>
      </c>
      <c r="G21" s="44" t="e">
        <f t="shared" si="1"/>
        <v>#REF!</v>
      </c>
      <c r="L21" s="71"/>
      <c r="N21" s="27"/>
    </row>
    <row r="22" spans="1:14" ht="14.25" customHeight="1">
      <c r="A22" s="41" t="s">
        <v>75</v>
      </c>
      <c r="B22" s="46" t="s">
        <v>76</v>
      </c>
      <c r="C22" s="42">
        <v>869</v>
      </c>
      <c r="D22" s="43">
        <v>1537.5</v>
      </c>
      <c r="E22" s="43">
        <v>1769.28</v>
      </c>
      <c r="F22" s="26" t="e">
        <f>'[3]Dodatok 2'!#REF!</f>
        <v>#REF!</v>
      </c>
      <c r="G22" s="44" t="e">
        <f t="shared" si="1"/>
        <v>#REF!</v>
      </c>
      <c r="L22" s="71"/>
      <c r="N22" s="27"/>
    </row>
    <row r="23" spans="1:14" ht="14.25" customHeight="1">
      <c r="A23" s="41" t="s">
        <v>77</v>
      </c>
      <c r="B23" s="46" t="s">
        <v>78</v>
      </c>
      <c r="C23" s="42">
        <v>8</v>
      </c>
      <c r="D23" s="43">
        <v>623.3</v>
      </c>
      <c r="E23" s="43">
        <v>77912.5</v>
      </c>
      <c r="F23" s="26" t="e">
        <f>'[3]Dodatok 2'!#REF!</f>
        <v>#REF!</v>
      </c>
      <c r="G23" s="44" t="e">
        <f t="shared" si="1"/>
        <v>#REF!</v>
      </c>
      <c r="L23" s="71"/>
      <c r="N23" s="27"/>
    </row>
    <row r="24" spans="1:14" ht="42.75" customHeight="1">
      <c r="A24" s="41" t="s">
        <v>79</v>
      </c>
      <c r="B24" s="46" t="s">
        <v>80</v>
      </c>
      <c r="C24" s="42">
        <v>399</v>
      </c>
      <c r="D24" s="43">
        <v>412.8</v>
      </c>
      <c r="E24" s="43">
        <v>1034.59</v>
      </c>
      <c r="F24" s="26" t="e">
        <f>'[4]Dodatok 3'!#REF!</f>
        <v>#REF!</v>
      </c>
      <c r="G24" s="44" t="e">
        <f t="shared" si="1"/>
        <v>#REF!</v>
      </c>
      <c r="H24" s="26">
        <f>SUM(C24:C26)</f>
        <v>85417</v>
      </c>
      <c r="I24" s="27">
        <f>SUM(D24:D26)</f>
        <v>241783.2</v>
      </c>
      <c r="J24" s="44">
        <f>H24-C4</f>
        <v>0</v>
      </c>
      <c r="K24" s="45">
        <f>I24-D4</f>
        <v>0</v>
      </c>
      <c r="L24" s="71"/>
      <c r="N24" s="27"/>
    </row>
    <row r="25" spans="1:14" ht="11.25" customHeight="1">
      <c r="A25" s="41" t="s">
        <v>81</v>
      </c>
      <c r="B25" s="46" t="s">
        <v>82</v>
      </c>
      <c r="C25" s="42">
        <v>13129</v>
      </c>
      <c r="D25" s="43">
        <v>23225.2</v>
      </c>
      <c r="E25" s="43">
        <v>1769</v>
      </c>
      <c r="F25" s="26" t="e">
        <f>'[4]Dodatok 3'!#REF!</f>
        <v>#REF!</v>
      </c>
      <c r="G25" s="44" t="e">
        <f t="shared" si="1"/>
        <v>#REF!</v>
      </c>
      <c r="L25" s="71"/>
      <c r="N25" s="27"/>
    </row>
    <row r="26" spans="1:14" ht="11.25" customHeight="1">
      <c r="A26" s="41" t="s">
        <v>83</v>
      </c>
      <c r="B26" s="46" t="s">
        <v>84</v>
      </c>
      <c r="C26" s="42">
        <v>71889</v>
      </c>
      <c r="D26" s="43">
        <v>218145.2</v>
      </c>
      <c r="E26" s="43">
        <v>3034.47</v>
      </c>
      <c r="F26" s="26" t="e">
        <f>'[4]Dodatok 3'!#REF!</f>
        <v>#REF!</v>
      </c>
      <c r="G26" s="44" t="e">
        <f t="shared" si="1"/>
        <v>#REF!</v>
      </c>
      <c r="L26" s="71"/>
      <c r="N26" s="27"/>
    </row>
    <row r="27" spans="1:14" s="49" customFormat="1" ht="22.5" customHeight="1">
      <c r="A27" s="41" t="s">
        <v>146</v>
      </c>
      <c r="B27" s="46" t="s">
        <v>86</v>
      </c>
      <c r="C27" s="42">
        <v>0</v>
      </c>
      <c r="D27" s="43">
        <v>0</v>
      </c>
      <c r="E27" s="43">
        <v>0</v>
      </c>
      <c r="F27" s="47"/>
      <c r="G27" s="47"/>
      <c r="L27" s="71"/>
      <c r="M27" s="73"/>
      <c r="N27" s="27"/>
    </row>
    <row r="28" spans="1:14" ht="22.5" customHeight="1">
      <c r="A28" s="41" t="s">
        <v>87</v>
      </c>
      <c r="B28" s="46" t="s">
        <v>88</v>
      </c>
      <c r="C28" s="42">
        <v>0</v>
      </c>
      <c r="D28" s="43">
        <v>0</v>
      </c>
      <c r="E28" s="43">
        <v>0</v>
      </c>
      <c r="L28" s="71"/>
      <c r="N28" s="27"/>
    </row>
    <row r="29" spans="1:13" s="49" customFormat="1" ht="6.75" customHeight="1">
      <c r="A29" s="50"/>
      <c r="B29" s="51"/>
      <c r="C29" s="52"/>
      <c r="D29" s="53"/>
      <c r="E29" s="53"/>
      <c r="M29" s="73"/>
    </row>
    <row r="30" spans="1:11" ht="11.25" customHeight="1">
      <c r="A30" s="117" t="s">
        <v>89</v>
      </c>
      <c r="B30" s="117"/>
      <c r="C30" s="117"/>
      <c r="D30" s="117"/>
      <c r="E30" s="117"/>
      <c r="G30" s="23"/>
      <c r="H30" s="28"/>
      <c r="I30" s="28"/>
      <c r="J30" s="23"/>
      <c r="K30" s="23"/>
    </row>
    <row r="31" spans="1:11" ht="11.25" customHeight="1">
      <c r="A31" s="117"/>
      <c r="B31" s="117"/>
      <c r="C31" s="117"/>
      <c r="D31" s="117"/>
      <c r="E31" s="117"/>
      <c r="G31" s="23"/>
      <c r="H31" s="28"/>
      <c r="I31" s="28"/>
      <c r="J31" s="23"/>
      <c r="K31" s="23"/>
    </row>
    <row r="32" spans="1:7" ht="40.5" customHeight="1">
      <c r="A32" s="118" t="s">
        <v>90</v>
      </c>
      <c r="B32" s="118"/>
      <c r="C32" s="118"/>
      <c r="D32" s="118" t="s">
        <v>91</v>
      </c>
      <c r="E32" s="118"/>
      <c r="F32" s="118"/>
      <c r="G32" s="118"/>
    </row>
    <row r="34" spans="1:3" ht="22.5" customHeight="1">
      <c r="A34" s="118" t="s">
        <v>92</v>
      </c>
      <c r="B34" s="118"/>
      <c r="C34" s="118"/>
    </row>
  </sheetData>
  <sheetProtection/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/>
  <headerFooter>
    <oddFooter>&amp;R&amp;6&amp;P/&amp;N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B2:G13"/>
    </sheetView>
  </sheetViews>
  <sheetFormatPr defaultColWidth="9.33203125" defaultRowHeight="12.75"/>
  <sheetData>
    <row r="2" spans="2:7" ht="12.75">
      <c r="B2" s="1" t="s">
        <v>93</v>
      </c>
      <c r="G2" s="1" t="s">
        <v>94</v>
      </c>
    </row>
    <row r="3" spans="2:7" ht="12.75">
      <c r="B3" s="1" t="s">
        <v>40</v>
      </c>
      <c r="C3" s="42">
        <f>'5pf (раб)'!C4</f>
        <v>85417</v>
      </c>
      <c r="D3" s="1" t="s">
        <v>95</v>
      </c>
      <c r="E3" s="1" t="s">
        <v>96</v>
      </c>
      <c r="F3" s="42">
        <f>SUM('5pf (раб)'!C5:C17)</f>
        <v>85417</v>
      </c>
      <c r="G3" t="str">
        <f>IF(F3=C3,"+","-")</f>
        <v>+</v>
      </c>
    </row>
    <row r="4" spans="2:7" ht="12.75">
      <c r="B4" s="1" t="s">
        <v>40</v>
      </c>
      <c r="C4" s="42">
        <f>'5pf (раб)'!C4</f>
        <v>85417</v>
      </c>
      <c r="D4" s="1" t="s">
        <v>95</v>
      </c>
      <c r="E4" s="1" t="s">
        <v>97</v>
      </c>
      <c r="F4" s="42">
        <f>SUM('5pf (раб)'!C18:C23)</f>
        <v>85417</v>
      </c>
      <c r="G4" t="str">
        <f>IF(F4=C4,"+","-")</f>
        <v>+</v>
      </c>
    </row>
    <row r="5" spans="2:7" ht="12.75">
      <c r="B5" s="1" t="s">
        <v>40</v>
      </c>
      <c r="C5" s="42">
        <f>'5pf (раб)'!C4</f>
        <v>85417</v>
      </c>
      <c r="D5" s="1" t="s">
        <v>95</v>
      </c>
      <c r="E5" s="1" t="s">
        <v>98</v>
      </c>
      <c r="F5" s="42">
        <f>SUM('5pf (раб)'!C24:C26)</f>
        <v>85417</v>
      </c>
      <c r="G5" t="str">
        <f>IF(F5=C5,"+","-")</f>
        <v>+</v>
      </c>
    </row>
    <row r="6" spans="2:7" ht="12.75">
      <c r="B6" s="1" t="s">
        <v>40</v>
      </c>
      <c r="C6" s="42">
        <f>'5pf (раб)'!C4</f>
        <v>85417</v>
      </c>
      <c r="D6" s="1" t="s">
        <v>99</v>
      </c>
      <c r="E6" s="1" t="s">
        <v>86</v>
      </c>
      <c r="F6" s="42">
        <f>'5pf (раб)'!C27</f>
        <v>0</v>
      </c>
      <c r="G6" t="str">
        <f>IF(F6&lt;=C6,"+","-")</f>
        <v>+</v>
      </c>
    </row>
    <row r="8" ht="12.75">
      <c r="B8" s="1" t="s">
        <v>101</v>
      </c>
    </row>
    <row r="9" spans="2:7" ht="12.75">
      <c r="B9" s="1" t="s">
        <v>40</v>
      </c>
      <c r="C9" s="43">
        <f>'5pf (раб)'!D4</f>
        <v>241783.2</v>
      </c>
      <c r="D9" s="1" t="s">
        <v>95</v>
      </c>
      <c r="E9" s="1" t="s">
        <v>96</v>
      </c>
      <c r="F9" s="43">
        <f>SUM('5pf (раб)'!D5:D17)</f>
        <v>241783.19999999995</v>
      </c>
      <c r="G9" t="str">
        <f>IF(F9=C9,"+","-")</f>
        <v>+</v>
      </c>
    </row>
    <row r="10" spans="2:7" ht="12.75">
      <c r="B10" s="1" t="s">
        <v>40</v>
      </c>
      <c r="C10" s="43">
        <f>'5pf (раб)'!D4</f>
        <v>241783.2</v>
      </c>
      <c r="D10" s="1" t="s">
        <v>95</v>
      </c>
      <c r="E10" s="1" t="s">
        <v>97</v>
      </c>
      <c r="F10" s="43">
        <f>SUM('5pf (раб)'!D18:D23)</f>
        <v>241783.19999999998</v>
      </c>
      <c r="G10" t="str">
        <f>IF(F10=C10,"+","-")</f>
        <v>+</v>
      </c>
    </row>
    <row r="11" spans="2:7" ht="12.75">
      <c r="B11" s="1" t="s">
        <v>40</v>
      </c>
      <c r="C11" s="43">
        <f>'5pf (раб)'!D4</f>
        <v>241783.2</v>
      </c>
      <c r="D11" s="1" t="s">
        <v>95</v>
      </c>
      <c r="E11" s="1" t="s">
        <v>98</v>
      </c>
      <c r="F11" s="43">
        <f>SUM('5pf (раб)'!D24:D26)</f>
        <v>241783.2</v>
      </c>
      <c r="G11" t="str">
        <f>IF(F11=C11,"+","-")</f>
        <v>+</v>
      </c>
    </row>
    <row r="12" spans="2:7" ht="12.75">
      <c r="B12" s="1" t="s">
        <v>40</v>
      </c>
      <c r="C12" s="43">
        <f>'5pf (раб)'!D4</f>
        <v>241783.2</v>
      </c>
      <c r="D12" s="1" t="s">
        <v>99</v>
      </c>
      <c r="E12" s="1" t="s">
        <v>86</v>
      </c>
      <c r="F12" s="43">
        <f>'5pf (раб)'!D27</f>
        <v>0</v>
      </c>
      <c r="G12" t="str">
        <f>IF(F12&lt;=C12,"+","-")</f>
        <v>+</v>
      </c>
    </row>
  </sheetData>
  <sheetProtection/>
  <conditionalFormatting sqref="G3:G12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User</cp:lastModifiedBy>
  <cp:lastPrinted>2016-10-18T14:19:06Z</cp:lastPrinted>
  <dcterms:created xsi:type="dcterms:W3CDTF">2021-01-01T17:58:44Z</dcterms:created>
  <dcterms:modified xsi:type="dcterms:W3CDTF">2021-04-12T13:20:31Z</dcterms:modified>
  <cp:category/>
  <cp:version/>
  <cp:contentType/>
  <cp:contentStatus/>
</cp:coreProperties>
</file>