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15" activeTab="0"/>
  </bookViews>
  <sheets>
    <sheet name="Титульний лист" sheetId="1" r:id="rId1"/>
    <sheet name="З-ПФ (зведена)" sheetId="2" r:id="rId2"/>
    <sheet name="Контроль 3ПФ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<sst xmlns="http://schemas.openxmlformats.org/spreadsheetml/2006/main" count="90" uniqueCount="69">
  <si>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Державне статистичне спостереження</t>
  </si>
  <si>
    <t>ЗВIТ ПРО НАДАННЯ ЦIЛЬОВОЇ ГРОШОВОЇ ДОПОМОГИ НЕПРАЦЕЗДАТНИМ ГРОМАДЯНАМ</t>
  </si>
  <si>
    <t>З МIНIМАЛЬНИМИ ДОХОДАМИ</t>
  </si>
  <si>
    <t>на 01.04.2021 р.</t>
  </si>
  <si>
    <t>Подають</t>
  </si>
  <si>
    <t>Терміни подання</t>
  </si>
  <si>
    <t>ФОРМА  N 3-ПФ
ЗАТВЕРДЖЕНО
Наказ Держкомстату
України
16.12.2002 р. N445</t>
  </si>
  <si>
    <t xml:space="preserve">Управлiння Пенсiйного фонду України у районах, мiстах i районах у мiстах України:
- головним управлiнням Пенсiйного фонду України в Автономнiй  Республiцi Крим, областях, мiстах Києвi та  Севастополi;
- районним, мiським вiддiлам  статистики.
</t>
  </si>
  <si>
    <t>10 числа після звітного періоду</t>
  </si>
  <si>
    <t xml:space="preserve">Головнi управлiння Пенсiйного фонду України в Автономнiй Республiцi Крим, областях, мiстах Києвi та Севастополi:
- Пенсiйному фонду України;
- Головному управлiнню статистики в Автономнiй Республiцi Крим, областях, мiстах Києвi та  Севастополi.
</t>
  </si>
  <si>
    <t>15 числа після звітного періоду</t>
  </si>
  <si>
    <t>Квартальна
Поштова</t>
  </si>
  <si>
    <t xml:space="preserve">Пенсiйний фонд України зведену iнформацiю по Українi та регiонах:
- Державному комiтету статистики України.
</t>
  </si>
  <si>
    <t>25 числа після звітного періоду</t>
  </si>
  <si>
    <t>Найменування органiзацiї - складача iнформацiї  Головне управління ПФУ в Вінницькій області</t>
  </si>
  <si>
    <t>Поштова адреса</t>
  </si>
  <si>
    <t>Код форми
документа
за ДКУД</t>
  </si>
  <si>
    <t>Коди організації - складача</t>
  </si>
  <si>
    <t>за
ЄДРПОУ</t>
  </si>
  <si>
    <t>Території
(КОАТУУ)</t>
  </si>
  <si>
    <t>виду
економічної
діяльності
(КВЕД)</t>
  </si>
  <si>
    <t>форми
власності
(КФВ)</t>
  </si>
  <si>
    <t>Організаційно -
правової форми
господарювання
(КОПФГ)</t>
  </si>
  <si>
    <t>міністерства, іншого
центрального органу,
якому підпорядкована
організація-складач
інформації (СПОДУ) *</t>
  </si>
  <si>
    <t>КС</t>
  </si>
  <si>
    <t>* тільки для підприємств державної форми власності</t>
  </si>
  <si>
    <t>Назва показників</t>
  </si>
  <si>
    <t>№
рядка</t>
  </si>
  <si>
    <t>всього
(осіб)</t>
  </si>
  <si>
    <t>у тому
числі, що
проживають
у сільській
місцевості</t>
  </si>
  <si>
    <t>Сума
призначеної
місячної
допомоги
(тис.грн.)
*</t>
  </si>
  <si>
    <t>Середній
розмір
допомоги
Гр3/Гр1
(грн.коп.)
**</t>
  </si>
  <si>
    <t>А</t>
  </si>
  <si>
    <t>Б</t>
  </si>
  <si>
    <t>Всього непрацездатних громадян,  яким призначена цiльова грошова допомога (рядки 2 + 8 + 11)</t>
  </si>
  <si>
    <t>010</t>
  </si>
  <si>
    <t xml:space="preserve"> у тому числi:</t>
  </si>
  <si>
    <t xml:space="preserve">   </t>
  </si>
  <si>
    <t>1. Пенсiонерам, якi одержують пенсiю згiдно iз Законом України "Про пенсiйне забезпечення" (рядки 3+4+5+6)</t>
  </si>
  <si>
    <t>020</t>
  </si>
  <si>
    <t xml:space="preserve"> iз них:</t>
  </si>
  <si>
    <t xml:space="preserve">   - за iнвалiднiстю</t>
  </si>
  <si>
    <t>030</t>
  </si>
  <si>
    <t xml:space="preserve">   - у разi втрати годувальника</t>
  </si>
  <si>
    <t>040</t>
  </si>
  <si>
    <t xml:space="preserve">   - за вислугу рокiв</t>
  </si>
  <si>
    <t>050</t>
  </si>
  <si>
    <t xml:space="preserve">   - пенсiонери, якi одержують соцiальну пенсiю</t>
  </si>
  <si>
    <t>060</t>
  </si>
  <si>
    <t>в тому числi iнвалiди</t>
  </si>
  <si>
    <t>070</t>
  </si>
  <si>
    <t>2. Пенсiонери, якi одержують пенсiю згiдно iз Законом України "Про пенсiйне забезпечення вiйськовослужбовцiв та осiб начальницького i рядового складу органiв внутрiшнiх справ"  (рядки  09+10)</t>
  </si>
  <si>
    <t>080</t>
  </si>
  <si>
    <t>090</t>
  </si>
  <si>
    <t>100</t>
  </si>
  <si>
    <t>3. Пенсiонери, якi одержують пенсiю згiдно з iншими законами України</t>
  </si>
  <si>
    <t>110</t>
  </si>
  <si>
    <t xml:space="preserve"> - пенсiонери, якi отримують цiльову грошову допомогу на прожиття згiдно Закону України "Про полiпшення матерiального становища iнвалiдiв вiйни"</t>
  </si>
  <si>
    <t>120</t>
  </si>
  <si>
    <t>iз загального числа непрацездатних громадян,  яким призначена цiльова грошова допомога , (рядок 1 ) - самотнi пенсiонери</t>
  </si>
  <si>
    <t>130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</si>
  <si>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</si>
  <si>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Контролі:</t>
  </si>
  <si>
    <t>Кількість</t>
  </si>
  <si>
    <t>=</t>
  </si>
  <si>
    <t>030+040+050+060</t>
  </si>
  <si>
    <t>090+100</t>
  </si>
  <si>
    <t>020+080+110</t>
  </si>
  <si>
    <t>Сума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</si>
</sst>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8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1" fontId="20" fillId="0" borderId="12" xfId="0" applyNumberFormat="1" applyFont="1" applyFill="1" applyBorder="1" applyAlignment="1">
      <alignment horizontal="right" wrapText="1"/>
    </xf>
    <xf numFmtId="164" fontId="20" fillId="0" borderId="12" xfId="0" applyNumberFormat="1" applyFont="1" applyFill="1" applyBorder="1" applyAlignment="1">
      <alignment horizontal="right" wrapText="1"/>
    </xf>
    <xf numFmtId="2" fontId="20" fillId="0" borderId="12" xfId="0" applyNumberFormat="1" applyFont="1" applyFill="1" applyBorder="1" applyAlignment="1">
      <alignment horizontal="right" wrapText="1"/>
    </xf>
    <xf numFmtId="1" fontId="20" fillId="0" borderId="11" xfId="0" applyNumberFormat="1" applyFont="1" applyFill="1" applyBorder="1" applyAlignment="1">
      <alignment horizontal="right" wrapText="1"/>
    </xf>
    <xf numFmtId="164" fontId="20" fillId="0" borderId="11" xfId="0" applyNumberFormat="1" applyFont="1" applyFill="1" applyBorder="1" applyAlignment="1">
      <alignment horizontal="right" wrapText="1"/>
    </xf>
    <xf numFmtId="2" fontId="20" fillId="0" borderId="11" xfId="0" applyNumberFormat="1" applyFont="1" applyFill="1" applyBorder="1" applyAlignment="1">
      <alignment horizontal="right" wrapText="1"/>
    </xf>
    <xf numFmtId="1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4" xfId="0" applyBorder="1" applyAlignment="1">
      <alignment horizontal="left" vertical="center" inden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tabSelected="1" zoomScalePageLayoutView="0" workbookViewId="0" topLeftCell="A1">
      <selection activeCell="B15" sqref="B15:N15"/>
    </sheetView>
  </sheetViews>
  <sheetFormatPr defaultColWidth="9.00390625" defaultRowHeight="12.75"/>
  <cols>
    <col min="1" max="1" width="3.75390625" style="0" customWidth="1"/>
    <col min="6" max="6" width="11.25390625" style="0" customWidth="1"/>
    <col min="9" max="9" width="11.125" style="0" customWidth="1"/>
  </cols>
  <sheetData>
    <row r="2" spans="1:15" ht="19.5" customHeight="1">
      <c r="A2" s="1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</row>
    <row r="3" spans="1:15" ht="18.75" customHeight="1">
      <c r="A3" s="1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"/>
    </row>
    <row r="4" spans="1:15" ht="17.25" customHeight="1">
      <c r="A4" s="1"/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"/>
    </row>
    <row r="5" spans="1:15" ht="17.25" customHeight="1">
      <c r="A5" s="1"/>
      <c r="B5" s="22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"/>
    </row>
    <row r="8" spans="2:14" ht="25.5" customHeight="1">
      <c r="B8" s="23" t="s">
        <v>4</v>
      </c>
      <c r="C8" s="24"/>
      <c r="D8" s="24"/>
      <c r="E8" s="24"/>
      <c r="F8" s="24"/>
      <c r="G8" s="24"/>
      <c r="H8" s="25"/>
      <c r="I8" s="3" t="s">
        <v>5</v>
      </c>
      <c r="L8" s="26" t="s">
        <v>6</v>
      </c>
      <c r="M8" s="26"/>
      <c r="N8" s="26"/>
    </row>
    <row r="9" spans="2:14" ht="84.75" customHeight="1">
      <c r="B9" s="27" t="s">
        <v>7</v>
      </c>
      <c r="C9" s="28"/>
      <c r="D9" s="28"/>
      <c r="E9" s="28"/>
      <c r="F9" s="28"/>
      <c r="G9" s="28"/>
      <c r="H9" s="29"/>
      <c r="I9" s="3" t="s">
        <v>8</v>
      </c>
      <c r="L9" s="26"/>
      <c r="M9" s="26"/>
      <c r="N9" s="26"/>
    </row>
    <row r="10" spans="2:14" ht="86.25" customHeight="1">
      <c r="B10" s="27" t="s">
        <v>9</v>
      </c>
      <c r="C10" s="28"/>
      <c r="D10" s="28"/>
      <c r="E10" s="28"/>
      <c r="F10" s="28"/>
      <c r="G10" s="28"/>
      <c r="H10" s="29"/>
      <c r="I10" s="3" t="s">
        <v>10</v>
      </c>
      <c r="L10" s="26" t="s">
        <v>11</v>
      </c>
      <c r="M10" s="26"/>
      <c r="N10" s="26"/>
    </row>
    <row r="11" spans="2:9" ht="63" customHeight="1">
      <c r="B11" s="27" t="s">
        <v>12</v>
      </c>
      <c r="C11" s="28"/>
      <c r="D11" s="28"/>
      <c r="E11" s="28"/>
      <c r="F11" s="28"/>
      <c r="G11" s="28"/>
      <c r="H11" s="29"/>
      <c r="I11" s="3" t="s">
        <v>13</v>
      </c>
    </row>
    <row r="15" spans="2:14" ht="21.75" customHeight="1">
      <c r="B15" s="19" t="s">
        <v>14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2:14" ht="21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2:14" ht="21.75" customHeight="1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2:14" ht="21.75" customHeight="1">
      <c r="B18" s="19" t="s">
        <v>15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2:14" ht="21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</row>
    <row r="20" spans="2:14" ht="21.75" customHeight="1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2:14" ht="21.75" customHeight="1">
      <c r="B21" s="30" t="s">
        <v>16</v>
      </c>
      <c r="C21" s="31"/>
      <c r="D21" s="23" t="s">
        <v>17</v>
      </c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2:14" ht="34.5" customHeight="1">
      <c r="B22" s="32"/>
      <c r="C22" s="33"/>
      <c r="D22" s="36" t="s">
        <v>18</v>
      </c>
      <c r="E22" s="36" t="s">
        <v>19</v>
      </c>
      <c r="F22" s="36" t="s">
        <v>20</v>
      </c>
      <c r="G22" s="36" t="s">
        <v>21</v>
      </c>
      <c r="H22" s="38" t="s">
        <v>22</v>
      </c>
      <c r="I22" s="39"/>
      <c r="J22" s="38" t="s">
        <v>23</v>
      </c>
      <c r="K22" s="43"/>
      <c r="L22" s="39"/>
      <c r="M22" s="45"/>
      <c r="N22" s="47" t="s">
        <v>24</v>
      </c>
    </row>
    <row r="23" spans="2:14" ht="34.5" customHeight="1">
      <c r="B23" s="34"/>
      <c r="C23" s="35"/>
      <c r="D23" s="37"/>
      <c r="E23" s="37"/>
      <c r="F23" s="37"/>
      <c r="G23" s="37"/>
      <c r="H23" s="40"/>
      <c r="I23" s="41"/>
      <c r="J23" s="40"/>
      <c r="K23" s="44"/>
      <c r="L23" s="41"/>
      <c r="M23" s="46"/>
      <c r="N23" s="48"/>
    </row>
    <row r="24" spans="2:14" ht="21.75" customHeight="1">
      <c r="B24" s="23">
        <v>1</v>
      </c>
      <c r="C24" s="25"/>
      <c r="D24" s="2">
        <v>2</v>
      </c>
      <c r="E24" s="2">
        <v>3</v>
      </c>
      <c r="F24" s="2">
        <v>4</v>
      </c>
      <c r="G24" s="2">
        <v>5</v>
      </c>
      <c r="H24" s="23">
        <v>6</v>
      </c>
      <c r="I24" s="25"/>
      <c r="J24" s="23">
        <v>7</v>
      </c>
      <c r="K24" s="24"/>
      <c r="L24" s="25"/>
      <c r="M24" s="2">
        <v>8</v>
      </c>
      <c r="N24" s="2">
        <v>9</v>
      </c>
    </row>
    <row r="25" spans="2:14" ht="21.75" customHeight="1">
      <c r="B25" s="42" t="s">
        <v>25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</sheetData>
  <sheetProtection/>
  <mergeCells count="30">
    <mergeCell ref="B25:N25"/>
    <mergeCell ref="J22:L23"/>
    <mergeCell ref="M22:M23"/>
    <mergeCell ref="N22:N23"/>
    <mergeCell ref="B24:C24"/>
    <mergeCell ref="H24:I24"/>
    <mergeCell ref="J24:L24"/>
    <mergeCell ref="B18:N18"/>
    <mergeCell ref="B19:N19"/>
    <mergeCell ref="B20:N20"/>
    <mergeCell ref="B21:C23"/>
    <mergeCell ref="D21:N21"/>
    <mergeCell ref="D22:D23"/>
    <mergeCell ref="E22:E23"/>
    <mergeCell ref="F22:F23"/>
    <mergeCell ref="G22:G23"/>
    <mergeCell ref="H22:I23"/>
    <mergeCell ref="B17:N17"/>
    <mergeCell ref="B2:N2"/>
    <mergeCell ref="B3:N3"/>
    <mergeCell ref="B4:N4"/>
    <mergeCell ref="B5:N5"/>
    <mergeCell ref="B8:H8"/>
    <mergeCell ref="L8:N9"/>
    <mergeCell ref="B9:H9"/>
    <mergeCell ref="B10:H10"/>
    <mergeCell ref="L10:N10"/>
    <mergeCell ref="B11:H11"/>
    <mergeCell ref="B15:N15"/>
    <mergeCell ref="B16:N16"/>
  </mergeCells>
  <printOptions/>
  <pageMargins left="0.787401575" right="0.787401575" top="0.984251969" bottom="0.984251969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4.875" style="0" customWidth="1"/>
    <col min="4" max="4" width="10.375" style="0" customWidth="1"/>
    <col min="5" max="5" width="12.375" style="0" customWidth="1"/>
    <col min="6" max="6" width="13.00390625" style="0" customWidth="1"/>
    <col min="7" max="7" width="11.875" style="0" customWidth="1"/>
  </cols>
  <sheetData>
    <row r="2" spans="2:7" ht="78" customHeight="1">
      <c r="B2" s="5" t="s">
        <v>26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</row>
    <row r="3" spans="2:7" ht="12.75">
      <c r="B3" s="2" t="s">
        <v>32</v>
      </c>
      <c r="C3" s="2" t="s">
        <v>33</v>
      </c>
      <c r="D3" s="2">
        <v>1</v>
      </c>
      <c r="E3" s="2">
        <v>2</v>
      </c>
      <c r="F3" s="2">
        <v>3</v>
      </c>
      <c r="G3" s="2">
        <v>4</v>
      </c>
    </row>
    <row r="4" spans="2:9" ht="34.5" customHeight="1">
      <c r="B4" s="6" t="s">
        <v>34</v>
      </c>
      <c r="C4" s="7" t="s">
        <v>35</v>
      </c>
      <c r="D4" s="8">
        <v>10747</v>
      </c>
      <c r="E4" s="8">
        <v>6124</v>
      </c>
      <c r="F4" s="9">
        <v>468.1</v>
      </c>
      <c r="G4" s="10">
        <v>43.56</v>
      </c>
      <c r="H4" s="18"/>
      <c r="I4" s="18"/>
    </row>
    <row r="5" spans="2:9" ht="23.25" customHeight="1">
      <c r="B5" s="6" t="s">
        <v>36</v>
      </c>
      <c r="C5" s="7" t="s">
        <v>37</v>
      </c>
      <c r="D5" s="11"/>
      <c r="E5" s="11"/>
      <c r="F5" s="12"/>
      <c r="G5" s="13"/>
      <c r="H5" s="18"/>
      <c r="I5" s="18"/>
    </row>
    <row r="6" spans="2:9" ht="48.75" customHeight="1">
      <c r="B6" s="6" t="s">
        <v>38</v>
      </c>
      <c r="C6" s="7" t="s">
        <v>39</v>
      </c>
      <c r="D6" s="11">
        <v>2800</v>
      </c>
      <c r="E6" s="11">
        <v>2753</v>
      </c>
      <c r="F6" s="12">
        <v>112.9</v>
      </c>
      <c r="G6" s="13">
        <v>40.32</v>
      </c>
      <c r="H6" s="18"/>
      <c r="I6" s="18"/>
    </row>
    <row r="7" spans="2:9" ht="23.25" customHeight="1">
      <c r="B7" s="6" t="s">
        <v>40</v>
      </c>
      <c r="C7" s="7" t="s">
        <v>37</v>
      </c>
      <c r="D7" s="11"/>
      <c r="E7" s="11"/>
      <c r="F7" s="12"/>
      <c r="G7" s="13"/>
      <c r="H7" s="18"/>
      <c r="I7" s="18"/>
    </row>
    <row r="8" spans="2:9" ht="23.25" customHeight="1">
      <c r="B8" s="6" t="s">
        <v>41</v>
      </c>
      <c r="C8" s="7" t="s">
        <v>42</v>
      </c>
      <c r="D8" s="11">
        <v>4</v>
      </c>
      <c r="E8" s="11">
        <v>2</v>
      </c>
      <c r="F8" s="12">
        <v>0.2</v>
      </c>
      <c r="G8" s="13">
        <v>50</v>
      </c>
      <c r="H8" s="18"/>
      <c r="I8" s="18"/>
    </row>
    <row r="9" spans="2:9" ht="23.25" customHeight="1">
      <c r="B9" s="6" t="s">
        <v>43</v>
      </c>
      <c r="C9" s="7" t="s">
        <v>44</v>
      </c>
      <c r="D9" s="11">
        <v>0</v>
      </c>
      <c r="E9" s="11">
        <v>0</v>
      </c>
      <c r="F9" s="12">
        <v>0</v>
      </c>
      <c r="G9" s="13">
        <v>0</v>
      </c>
      <c r="H9" s="18"/>
      <c r="I9" s="18"/>
    </row>
    <row r="10" spans="2:9" ht="23.25" customHeight="1">
      <c r="B10" s="6" t="s">
        <v>45</v>
      </c>
      <c r="C10" s="7" t="s">
        <v>46</v>
      </c>
      <c r="D10" s="11">
        <v>0</v>
      </c>
      <c r="E10" s="11">
        <v>0</v>
      </c>
      <c r="F10" s="12">
        <v>0</v>
      </c>
      <c r="G10" s="13">
        <v>0</v>
      </c>
      <c r="H10" s="18"/>
      <c r="I10" s="18"/>
    </row>
    <row r="11" spans="2:9" ht="26.25" customHeight="1">
      <c r="B11" s="6" t="s">
        <v>47</v>
      </c>
      <c r="C11" s="7" t="s">
        <v>48</v>
      </c>
      <c r="D11" s="11">
        <v>2796</v>
      </c>
      <c r="E11" s="11">
        <v>2751</v>
      </c>
      <c r="F11" s="12">
        <v>112.7</v>
      </c>
      <c r="G11" s="13">
        <v>40.31</v>
      </c>
      <c r="H11" s="18"/>
      <c r="I11" s="18"/>
    </row>
    <row r="12" spans="2:9" ht="24" customHeight="1">
      <c r="B12" s="6" t="s">
        <v>49</v>
      </c>
      <c r="C12" s="7" t="s">
        <v>50</v>
      </c>
      <c r="D12" s="11">
        <v>2796</v>
      </c>
      <c r="E12" s="11">
        <v>2751</v>
      </c>
      <c r="F12" s="12">
        <v>112.7</v>
      </c>
      <c r="G12" s="13">
        <v>40.31</v>
      </c>
      <c r="H12" s="18"/>
      <c r="I12" s="18"/>
    </row>
    <row r="13" spans="2:9" ht="84.75" customHeight="1">
      <c r="B13" s="6" t="s">
        <v>51</v>
      </c>
      <c r="C13" s="7" t="s">
        <v>52</v>
      </c>
      <c r="D13" s="11">
        <v>1121</v>
      </c>
      <c r="E13" s="11">
        <v>556</v>
      </c>
      <c r="F13" s="12">
        <v>59.1</v>
      </c>
      <c r="G13" s="13">
        <v>52.72</v>
      </c>
      <c r="H13" s="18"/>
      <c r="I13" s="18"/>
    </row>
    <row r="14" spans="2:9" ht="23.25" customHeight="1">
      <c r="B14" s="6" t="s">
        <v>40</v>
      </c>
      <c r="C14" s="7" t="s">
        <v>37</v>
      </c>
      <c r="D14" s="14"/>
      <c r="E14" s="14"/>
      <c r="F14" s="15"/>
      <c r="G14" s="16"/>
      <c r="H14" s="18"/>
      <c r="I14" s="18"/>
    </row>
    <row r="15" spans="2:9" ht="23.25" customHeight="1">
      <c r="B15" s="6" t="s">
        <v>41</v>
      </c>
      <c r="C15" s="7" t="s">
        <v>53</v>
      </c>
      <c r="D15" s="11">
        <v>1109</v>
      </c>
      <c r="E15" s="11">
        <v>548</v>
      </c>
      <c r="F15" s="12">
        <v>58.4</v>
      </c>
      <c r="G15" s="13">
        <v>52.66</v>
      </c>
      <c r="H15" s="18"/>
      <c r="I15" s="18"/>
    </row>
    <row r="16" spans="2:9" ht="23.25" customHeight="1">
      <c r="B16" s="6" t="s">
        <v>43</v>
      </c>
      <c r="C16" s="7" t="s">
        <v>54</v>
      </c>
      <c r="D16" s="11">
        <v>12</v>
      </c>
      <c r="E16" s="11">
        <v>8</v>
      </c>
      <c r="F16" s="12">
        <v>0.7</v>
      </c>
      <c r="G16" s="13">
        <v>58.33</v>
      </c>
      <c r="H16" s="18"/>
      <c r="I16" s="18"/>
    </row>
    <row r="17" spans="2:9" ht="38.25" customHeight="1">
      <c r="B17" s="6" t="s">
        <v>55</v>
      </c>
      <c r="C17" s="7" t="s">
        <v>56</v>
      </c>
      <c r="D17" s="11">
        <v>6826</v>
      </c>
      <c r="E17" s="11">
        <v>2826</v>
      </c>
      <c r="F17" s="12">
        <v>296.1</v>
      </c>
      <c r="G17" s="13">
        <v>43.38</v>
      </c>
      <c r="H17" s="18"/>
      <c r="I17" s="18"/>
    </row>
    <row r="18" spans="2:9" ht="23.25" customHeight="1">
      <c r="B18" s="6" t="s">
        <v>40</v>
      </c>
      <c r="C18" s="7" t="s">
        <v>37</v>
      </c>
      <c r="D18" s="11"/>
      <c r="E18" s="11"/>
      <c r="F18" s="12"/>
      <c r="G18" s="13"/>
      <c r="H18" s="18"/>
      <c r="I18" s="18"/>
    </row>
    <row r="19" spans="2:9" ht="66" customHeight="1">
      <c r="B19" s="6" t="s">
        <v>57</v>
      </c>
      <c r="C19" s="7" t="s">
        <v>58</v>
      </c>
      <c r="D19" s="11">
        <v>4342</v>
      </c>
      <c r="E19" s="11">
        <v>2154</v>
      </c>
      <c r="F19" s="12">
        <v>191.2</v>
      </c>
      <c r="G19" s="13">
        <v>44.04</v>
      </c>
      <c r="H19" s="18"/>
      <c r="I19" s="18"/>
    </row>
    <row r="20" spans="2:9" ht="53.25" customHeight="1">
      <c r="B20" s="6" t="s">
        <v>59</v>
      </c>
      <c r="C20" s="7" t="s">
        <v>60</v>
      </c>
      <c r="D20" s="11">
        <v>114</v>
      </c>
      <c r="E20" s="11">
        <v>67</v>
      </c>
      <c r="F20" s="12">
        <v>6.4</v>
      </c>
      <c r="G20" s="13">
        <v>56.14</v>
      </c>
      <c r="H20" s="18"/>
      <c r="I20" s="18"/>
    </row>
    <row r="22" spans="2:7" ht="12.75" customHeight="1">
      <c r="B22" s="49" t="s">
        <v>61</v>
      </c>
      <c r="C22" s="49"/>
      <c r="D22" s="49"/>
      <c r="E22" s="49"/>
      <c r="F22" s="49"/>
      <c r="G22" s="49"/>
    </row>
    <row r="23" spans="2:7" ht="12.75">
      <c r="B23" s="49"/>
      <c r="C23" s="49"/>
      <c r="D23" s="49"/>
      <c r="E23" s="49"/>
      <c r="F23" s="49"/>
      <c r="G23" s="49"/>
    </row>
    <row r="25" ht="48" customHeight="1"/>
    <row r="27" ht="22.5" customHeight="1"/>
  </sheetData>
  <sheetProtection/>
  <mergeCells count="1">
    <mergeCell ref="B22:G23"/>
  </mergeCells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F4" sqref="F4"/>
    </sheetView>
  </sheetViews>
  <sheetFormatPr defaultColWidth="9.00390625" defaultRowHeight="12.75"/>
  <cols>
    <col min="4" max="4" width="4.25390625" style="0" customWidth="1"/>
    <col min="5" max="5" width="16.625" style="0" bestFit="1" customWidth="1"/>
  </cols>
  <sheetData>
    <row r="2" ht="30" customHeight="1">
      <c r="B2" s="17" t="s">
        <v>62</v>
      </c>
    </row>
    <row r="3" ht="12.75">
      <c r="B3" s="17" t="s">
        <v>63</v>
      </c>
    </row>
    <row r="4" spans="2:7" ht="12.75">
      <c r="B4" s="7" t="s">
        <v>39</v>
      </c>
      <c r="C4" s="8">
        <f>'З-ПФ (зведена)'!D6</f>
        <v>2800</v>
      </c>
      <c r="D4" t="s">
        <v>64</v>
      </c>
      <c r="E4" t="s">
        <v>65</v>
      </c>
      <c r="F4" s="8">
        <f>'З-ПФ (зведена)'!D8+'З-ПФ (зведена)'!D9+'З-ПФ (зведена)'!D10+'З-ПФ (зведена)'!D11</f>
        <v>2800</v>
      </c>
      <c r="G4" t="str">
        <f>IF(F4=C4,"+","-")</f>
        <v>+</v>
      </c>
    </row>
    <row r="5" spans="2:7" ht="12.75">
      <c r="B5" s="7" t="s">
        <v>52</v>
      </c>
      <c r="C5" s="8">
        <f>'З-ПФ (зведена)'!D13</f>
        <v>1121</v>
      </c>
      <c r="D5" t="s">
        <v>64</v>
      </c>
      <c r="E5" t="s">
        <v>66</v>
      </c>
      <c r="F5" s="8">
        <f>'З-ПФ (зведена)'!D15+'З-ПФ (зведена)'!D16</f>
        <v>1121</v>
      </c>
      <c r="G5" t="str">
        <f>IF(F5=C5,"+","-")</f>
        <v>+</v>
      </c>
    </row>
    <row r="6" spans="2:7" ht="12.75">
      <c r="B6" s="7" t="s">
        <v>35</v>
      </c>
      <c r="C6" s="8">
        <f>'З-ПФ (зведена)'!D4</f>
        <v>10747</v>
      </c>
      <c r="D6" t="s">
        <v>64</v>
      </c>
      <c r="E6" t="s">
        <v>67</v>
      </c>
      <c r="F6" s="8">
        <f>'З-ПФ (зведена)'!D6+'З-ПФ (зведена)'!D13+'З-ПФ (зведена)'!D17</f>
        <v>10747</v>
      </c>
      <c r="G6" t="str">
        <f>IF(F6=C6,"+","-")</f>
        <v>+</v>
      </c>
    </row>
    <row r="8" ht="12.75">
      <c r="B8" s="17" t="s">
        <v>68</v>
      </c>
    </row>
    <row r="9" spans="2:7" ht="12.75">
      <c r="B9" s="7" t="s">
        <v>39</v>
      </c>
      <c r="C9" s="9">
        <f>'З-ПФ (зведена)'!F6</f>
        <v>112.9</v>
      </c>
      <c r="D9" t="s">
        <v>64</v>
      </c>
      <c r="E9" t="s">
        <v>65</v>
      </c>
      <c r="F9" s="9">
        <f>'З-ПФ (зведена)'!F8+'З-ПФ (зведена)'!F9+'З-ПФ (зведена)'!F10+'З-ПФ (зведена)'!F11</f>
        <v>112.9</v>
      </c>
      <c r="G9" t="str">
        <f>IF(F9=C9,"+","-")</f>
        <v>+</v>
      </c>
    </row>
    <row r="10" spans="2:7" ht="12.75">
      <c r="B10" s="7" t="s">
        <v>52</v>
      </c>
      <c r="C10" s="9">
        <f>'З-ПФ (зведена)'!F13</f>
        <v>59.1</v>
      </c>
      <c r="D10" t="s">
        <v>64</v>
      </c>
      <c r="E10" t="s">
        <v>66</v>
      </c>
      <c r="F10" s="9">
        <f>'З-ПФ (зведена)'!F15+'З-ПФ (зведена)'!F16</f>
        <v>59.1</v>
      </c>
      <c r="G10" t="str">
        <f>IF(F10=C10,"+","-")</f>
        <v>+</v>
      </c>
    </row>
    <row r="11" spans="2:7" ht="12.75">
      <c r="B11" s="7" t="s">
        <v>35</v>
      </c>
      <c r="C11" s="9">
        <f>'З-ПФ (зведена)'!F4</f>
        <v>468.1</v>
      </c>
      <c r="D11" t="s">
        <v>64</v>
      </c>
      <c r="E11" t="s">
        <v>67</v>
      </c>
      <c r="F11" s="9">
        <f>'З-ПФ (зведена)'!F6+'З-ПФ (зведена)'!F13+'З-ПФ (зведена)'!F17</f>
        <v>468.1</v>
      </c>
      <c r="G11" t="str">
        <f>IF(F11=C11,"+","-")</f>
        <v>+</v>
      </c>
    </row>
  </sheetData>
  <sheetProtection/>
  <conditionalFormatting sqref="G3:G13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Пилявець Алла Степанівна</dc:creator>
  <cp:keywords/>
  <dc:description/>
  <cp:lastModifiedBy>User</cp:lastModifiedBy>
  <dcterms:created xsi:type="dcterms:W3CDTF">2021-04-12T08:05:24Z</dcterms:created>
  <dcterms:modified xsi:type="dcterms:W3CDTF">2021-04-12T13:45:46Z</dcterms:modified>
  <cp:category/>
  <cp:version/>
  <cp:contentType/>
  <cp:contentStatus/>
</cp:coreProperties>
</file>