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v_as\Downloads\"/>
    </mc:Choice>
  </mc:AlternateContent>
  <bookViews>
    <workbookView xWindow="0" yWindow="0" windowWidth="28800" windowHeight="10515"/>
  </bookViews>
  <sheets>
    <sheet name="Титульний лист" sheetId="1" r:id="rId1"/>
    <sheet name="З-ПФ (зведена)" sheetId="2" r:id="rId2"/>
    <sheet name="Контроль 3ПФ" sheetId="3" r:id="rId3"/>
  </sheets>
  <calcPr calcId="162913"/>
</workbook>
</file>

<file path=xl/calcChain.xml><?xml version="1.0" encoding="utf-8"?>
<calcChain xmlns="http://schemas.openxmlformats.org/spreadsheetml/2006/main">
  <c r="F11" i="3" l="1"/>
  <c r="C11" i="3"/>
  <c r="F10" i="3"/>
  <c r="C10" i="3"/>
  <c r="F9" i="3"/>
  <c r="C9" i="3"/>
  <c r="F6" i="3"/>
  <c r="C6" i="3"/>
  <c r="F5" i="3"/>
  <c r="C5" i="3"/>
  <c r="G5" i="3" s="1"/>
  <c r="F4" i="3"/>
  <c r="C4" i="3"/>
  <c r="G4" i="3" s="1"/>
  <c r="G6" i="3" l="1"/>
  <c r="G10" i="3"/>
  <c r="G11" i="3"/>
  <c r="G9" i="3"/>
</calcChain>
</file>

<file path=xl/sharedStrings.xml><?xml version="1.0" encoding="utf-8"?>
<sst xmlns="http://schemas.openxmlformats.org/spreadsheetml/2006/main" count="93" uniqueCount="72">
  <si>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</si>
  <si>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</si>
  <si>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</si>
  <si>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01.10.2023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</si>
  <si>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</si>
  <si>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</si>
  <si>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</si>
  <si>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</si>
  <si>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</si>
  <si>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</si>
  <si>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</si>
  <si>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</si>
  <si>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</si>
  <si>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</si>
  <si>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Вінницькій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</si>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</sst>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color indexed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24" xfId="0" applyFont="1" applyFill="1" applyBorder="1" applyAlignment="1">
      <alignment horizontal="left" wrapText="1"/>
    </xf>
    <xf numFmtId="0" fontId="19" fillId="0" borderId="24" xfId="0" applyFont="1" applyFill="1" applyBorder="1" applyAlignment="1">
      <alignment horizontal="center" wrapText="1"/>
    </xf>
    <xf numFmtId="1" fontId="20" fillId="0" borderId="25" xfId="0" applyNumberFormat="1" applyFont="1" applyFill="1" applyBorder="1" applyAlignment="1">
      <alignment horizontal="right" wrapText="1"/>
    </xf>
    <xf numFmtId="168" fontId="20" fillId="0" borderId="25" xfId="0" applyNumberFormat="1" applyFont="1" applyFill="1" applyBorder="1" applyAlignment="1">
      <alignment horizontal="right" wrapText="1"/>
    </xf>
    <xf numFmtId="2" fontId="20" fillId="0" borderId="25" xfId="0" applyNumberFormat="1" applyFont="1" applyFill="1" applyBorder="1" applyAlignment="1">
      <alignment horizontal="right" wrapText="1"/>
    </xf>
    <xf numFmtId="1" fontId="20" fillId="0" borderId="24" xfId="0" applyNumberFormat="1" applyFont="1" applyFill="1" applyBorder="1" applyAlignment="1">
      <alignment horizontal="right" wrapText="1"/>
    </xf>
    <xf numFmtId="168" fontId="20" fillId="0" borderId="24" xfId="0" applyNumberFormat="1" applyFont="1" applyFill="1" applyBorder="1" applyAlignment="1">
      <alignment horizontal="right" wrapText="1"/>
    </xf>
    <xf numFmtId="2" fontId="20" fillId="0" borderId="24" xfId="0" applyNumberFormat="1" applyFont="1" applyFill="1" applyBorder="1" applyAlignment="1">
      <alignment horizontal="right" wrapText="1"/>
    </xf>
    <xf numFmtId="1" fontId="0" fillId="0" borderId="24" xfId="0" applyNumberFormat="1" applyBorder="1" applyAlignment="1">
      <alignment horizontal="right"/>
    </xf>
    <xf numFmtId="168" fontId="0" fillId="0" borderId="24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18" fillId="0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2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abSelected="1" workbookViewId="0">
      <selection activeCell="K32" sqref="K32"/>
    </sheetView>
  </sheetViews>
  <sheetFormatPr defaultRowHeight="12.75" x14ac:dyDescent="0.2"/>
  <cols>
    <col min="1" max="1" width="3.7109375" customWidth="1"/>
    <col min="6" max="6" width="11.28515625" customWidth="1"/>
    <col min="9" max="9" width="11.140625" customWidth="1"/>
  </cols>
  <sheetData>
    <row r="2" spans="1:15" ht="19.5" customHeight="1" x14ac:dyDescent="0.2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ht="18.75" customHeight="1" x14ac:dyDescent="0.2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ht="17.25" customHeight="1" x14ac:dyDescent="0.2">
      <c r="A4" s="1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ht="17.25" customHeight="1" x14ac:dyDescent="0.2">
      <c r="A5" s="1"/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8" spans="1:15" ht="25.5" customHeight="1" x14ac:dyDescent="0.2">
      <c r="B8" s="4" t="s">
        <v>4</v>
      </c>
      <c r="C8" s="6"/>
      <c r="D8" s="6"/>
      <c r="E8" s="6"/>
      <c r="F8" s="6"/>
      <c r="G8" s="6"/>
      <c r="H8" s="5"/>
      <c r="I8" s="7" t="s">
        <v>5</v>
      </c>
      <c r="L8" s="8" t="s">
        <v>6</v>
      </c>
      <c r="M8" s="8"/>
      <c r="N8" s="8"/>
    </row>
    <row r="9" spans="1:15" ht="84.75" customHeight="1" x14ac:dyDescent="0.2">
      <c r="B9" s="9" t="s">
        <v>7</v>
      </c>
      <c r="C9" s="11"/>
      <c r="D9" s="11"/>
      <c r="E9" s="11"/>
      <c r="F9" s="11"/>
      <c r="G9" s="11"/>
      <c r="H9" s="10"/>
      <c r="I9" s="7" t="s">
        <v>8</v>
      </c>
      <c r="L9" s="8"/>
      <c r="M9" s="8"/>
      <c r="N9" s="8"/>
    </row>
    <row r="10" spans="1:15" ht="86.25" customHeight="1" x14ac:dyDescent="0.2">
      <c r="B10" s="9" t="s">
        <v>9</v>
      </c>
      <c r="C10" s="11"/>
      <c r="D10" s="11"/>
      <c r="E10" s="11"/>
      <c r="F10" s="11"/>
      <c r="G10" s="11"/>
      <c r="H10" s="10"/>
      <c r="I10" s="7" t="s">
        <v>10</v>
      </c>
      <c r="L10" s="8" t="s">
        <v>11</v>
      </c>
      <c r="M10" s="8"/>
      <c r="N10" s="8"/>
    </row>
    <row r="11" spans="1:15" ht="63" customHeight="1" x14ac:dyDescent="0.2">
      <c r="B11" s="9" t="s">
        <v>12</v>
      </c>
      <c r="C11" s="11"/>
      <c r="D11" s="11"/>
      <c r="E11" s="11"/>
      <c r="F11" s="11"/>
      <c r="G11" s="11"/>
      <c r="H11" s="10"/>
      <c r="I11" s="7" t="s">
        <v>13</v>
      </c>
    </row>
    <row r="15" spans="1:15" ht="21.95" customHeight="1" x14ac:dyDescent="0.2">
      <c r="B15" s="12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3"/>
    </row>
    <row r="16" spans="1:15" ht="21.95" customHeight="1" x14ac:dyDescent="0.2"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</row>
    <row r="17" spans="2:14" ht="21.95" customHeight="1" x14ac:dyDescent="0.2">
      <c r="B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</row>
    <row r="18" spans="2:14" ht="21.95" customHeight="1" x14ac:dyDescent="0.2">
      <c r="B18" s="12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</row>
    <row r="19" spans="2:14" ht="21.95" customHeight="1" x14ac:dyDescent="0.2">
      <c r="B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3"/>
    </row>
    <row r="20" spans="2:14" ht="21.95" customHeight="1" x14ac:dyDescent="0.2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3"/>
    </row>
    <row r="21" spans="2:14" ht="21.95" customHeight="1" x14ac:dyDescent="0.2">
      <c r="B21" s="16" t="s">
        <v>16</v>
      </c>
      <c r="C21" s="17"/>
      <c r="D21" s="4" t="s">
        <v>17</v>
      </c>
      <c r="E21" s="6"/>
      <c r="F21" s="6"/>
      <c r="G21" s="6"/>
      <c r="H21" s="6"/>
      <c r="I21" s="6"/>
      <c r="J21" s="6"/>
      <c r="K21" s="6"/>
      <c r="L21" s="6"/>
      <c r="M21" s="6"/>
      <c r="N21" s="5"/>
    </row>
    <row r="22" spans="2:14" ht="35.1" customHeight="1" x14ac:dyDescent="0.2">
      <c r="B22" s="20"/>
      <c r="C22" s="21"/>
      <c r="D22" s="24" t="s">
        <v>18</v>
      </c>
      <c r="E22" s="24" t="s">
        <v>19</v>
      </c>
      <c r="F22" s="24" t="s">
        <v>20</v>
      </c>
      <c r="G22" s="24" t="s">
        <v>21</v>
      </c>
      <c r="H22" s="23" t="s">
        <v>22</v>
      </c>
      <c r="I22" s="27"/>
      <c r="J22" s="23" t="s">
        <v>23</v>
      </c>
      <c r="K22" s="26"/>
      <c r="L22" s="27"/>
      <c r="M22" s="32"/>
      <c r="N22" s="34" t="s">
        <v>24</v>
      </c>
    </row>
    <row r="23" spans="2:14" ht="35.1" customHeight="1" x14ac:dyDescent="0.2">
      <c r="B23" s="18"/>
      <c r="C23" s="19"/>
      <c r="D23" s="25"/>
      <c r="E23" s="25"/>
      <c r="F23" s="25"/>
      <c r="G23" s="25"/>
      <c r="H23" s="28"/>
      <c r="I23" s="29"/>
      <c r="J23" s="28"/>
      <c r="K23" s="30"/>
      <c r="L23" s="29"/>
      <c r="M23" s="33"/>
      <c r="N23" s="35"/>
    </row>
    <row r="24" spans="2:14" ht="21.95" customHeight="1" x14ac:dyDescent="0.2">
      <c r="B24" s="4">
        <v>1</v>
      </c>
      <c r="C24" s="5"/>
      <c r="D24" s="3">
        <v>2</v>
      </c>
      <c r="E24" s="3">
        <v>3</v>
      </c>
      <c r="F24" s="3">
        <v>4</v>
      </c>
      <c r="G24" s="3">
        <v>5</v>
      </c>
      <c r="H24" s="4">
        <v>6</v>
      </c>
      <c r="I24" s="5"/>
      <c r="J24" s="4">
        <v>7</v>
      </c>
      <c r="K24" s="6"/>
      <c r="L24" s="5"/>
      <c r="M24" s="3">
        <v>8</v>
      </c>
      <c r="N24" s="3">
        <v>9</v>
      </c>
    </row>
    <row r="25" spans="2:14" ht="21.95" customHeight="1" x14ac:dyDescent="0.2">
      <c r="B25" s="15" t="s">
        <v>25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</sheetData>
  <mergeCells count="30">
    <mergeCell ref="B25:N25"/>
    <mergeCell ref="J22:L23"/>
    <mergeCell ref="M22:M23"/>
    <mergeCell ref="N22:N23"/>
    <mergeCell ref="B24:C24"/>
    <mergeCell ref="H24:I24"/>
    <mergeCell ref="J24:L24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10:H10"/>
    <mergeCell ref="L10:N10"/>
    <mergeCell ref="B11:H11"/>
    <mergeCell ref="B15:N15"/>
    <mergeCell ref="B16:N16"/>
    <mergeCell ref="B17:N17"/>
    <mergeCell ref="B2:N2"/>
    <mergeCell ref="B3:N3"/>
    <mergeCell ref="B4:N4"/>
    <mergeCell ref="B5:N5"/>
    <mergeCell ref="B8:H8"/>
    <mergeCell ref="L8:N9"/>
    <mergeCell ref="B9:H9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7"/>
  <sheetViews>
    <sheetView workbookViewId="0">
      <selection activeCell="P6" sqref="P6"/>
    </sheetView>
  </sheetViews>
  <sheetFormatPr defaultRowHeight="12.75" x14ac:dyDescent="0.2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  <col min="8" max="8" width="9.140625" style="50"/>
  </cols>
  <sheetData>
    <row r="2" spans="2:7" ht="78" customHeight="1" x14ac:dyDescent="0.2">
      <c r="B2" s="31" t="s">
        <v>26</v>
      </c>
      <c r="C2" s="22" t="s">
        <v>27</v>
      </c>
      <c r="D2" s="22" t="s">
        <v>28</v>
      </c>
      <c r="E2" s="22" t="s">
        <v>29</v>
      </c>
      <c r="F2" s="22" t="s">
        <v>30</v>
      </c>
      <c r="G2" s="22" t="s">
        <v>31</v>
      </c>
    </row>
    <row r="3" spans="2:7" x14ac:dyDescent="0.2">
      <c r="B3" s="3" t="s">
        <v>32</v>
      </c>
      <c r="C3" s="3" t="s">
        <v>33</v>
      </c>
      <c r="D3" s="3">
        <v>1</v>
      </c>
      <c r="E3" s="3">
        <v>2</v>
      </c>
      <c r="F3" s="3">
        <v>3</v>
      </c>
      <c r="G3" s="3">
        <v>4</v>
      </c>
    </row>
    <row r="4" spans="2:7" ht="34.5" customHeight="1" x14ac:dyDescent="0.2">
      <c r="B4" s="36" t="s">
        <v>34</v>
      </c>
      <c r="C4" s="37" t="s">
        <v>35</v>
      </c>
      <c r="D4" s="38">
        <v>9965</v>
      </c>
      <c r="E4" s="38">
        <v>5643</v>
      </c>
      <c r="F4" s="39">
        <v>430.3</v>
      </c>
      <c r="G4" s="40">
        <v>43.18</v>
      </c>
    </row>
    <row r="5" spans="2:7" ht="23.25" customHeight="1" x14ac:dyDescent="0.2">
      <c r="B5" s="36" t="s">
        <v>36</v>
      </c>
      <c r="C5" s="37" t="s">
        <v>37</v>
      </c>
      <c r="D5" s="41"/>
      <c r="E5" s="41"/>
      <c r="F5" s="42"/>
      <c r="G5" s="43"/>
    </row>
    <row r="6" spans="2:7" ht="48.95" customHeight="1" x14ac:dyDescent="0.2">
      <c r="B6" s="36" t="s">
        <v>38</v>
      </c>
      <c r="C6" s="37" t="s">
        <v>39</v>
      </c>
      <c r="D6" s="41">
        <v>2444</v>
      </c>
      <c r="E6" s="41">
        <v>2388</v>
      </c>
      <c r="F6" s="42">
        <v>102</v>
      </c>
      <c r="G6" s="43">
        <v>41.75</v>
      </c>
    </row>
    <row r="7" spans="2:7" ht="23.25" customHeight="1" x14ac:dyDescent="0.2">
      <c r="B7" s="36" t="s">
        <v>40</v>
      </c>
      <c r="C7" s="37" t="s">
        <v>37</v>
      </c>
      <c r="D7" s="41"/>
      <c r="E7" s="41"/>
      <c r="F7" s="42"/>
      <c r="G7" s="43"/>
    </row>
    <row r="8" spans="2:7" ht="23.25" customHeight="1" x14ac:dyDescent="0.2">
      <c r="B8" s="36" t="s">
        <v>41</v>
      </c>
      <c r="C8" s="37" t="s">
        <v>42</v>
      </c>
      <c r="D8" s="41">
        <v>4</v>
      </c>
      <c r="E8" s="41">
        <v>2</v>
      </c>
      <c r="F8" s="42">
        <v>0.2</v>
      </c>
      <c r="G8" s="43">
        <v>57.8</v>
      </c>
    </row>
    <row r="9" spans="2:7" ht="23.25" customHeight="1" x14ac:dyDescent="0.2">
      <c r="B9" s="36" t="s">
        <v>43</v>
      </c>
      <c r="C9" s="37" t="s">
        <v>44</v>
      </c>
      <c r="D9" s="41">
        <v>0</v>
      </c>
      <c r="E9" s="41">
        <v>0</v>
      </c>
      <c r="F9" s="42">
        <v>0</v>
      </c>
      <c r="G9" s="43">
        <v>0</v>
      </c>
    </row>
    <row r="10" spans="2:7" ht="23.25" customHeight="1" x14ac:dyDescent="0.2">
      <c r="B10" s="36" t="s">
        <v>45</v>
      </c>
      <c r="C10" s="37" t="s">
        <v>46</v>
      </c>
      <c r="D10" s="41">
        <v>0</v>
      </c>
      <c r="E10" s="41">
        <v>0</v>
      </c>
      <c r="F10" s="42">
        <v>0</v>
      </c>
      <c r="G10" s="43">
        <v>0</v>
      </c>
    </row>
    <row r="11" spans="2:7" ht="26.25" customHeight="1" x14ac:dyDescent="0.2">
      <c r="B11" s="36" t="s">
        <v>47</v>
      </c>
      <c r="C11" s="37" t="s">
        <v>48</v>
      </c>
      <c r="D11" s="41">
        <v>2440</v>
      </c>
      <c r="E11" s="41">
        <v>2386</v>
      </c>
      <c r="F11" s="42">
        <v>101.8</v>
      </c>
      <c r="G11" s="43">
        <v>41.72</v>
      </c>
    </row>
    <row r="12" spans="2:7" ht="24" customHeight="1" x14ac:dyDescent="0.2">
      <c r="B12" s="36" t="s">
        <v>49</v>
      </c>
      <c r="C12" s="37" t="s">
        <v>50</v>
      </c>
      <c r="D12" s="41">
        <v>2440</v>
      </c>
      <c r="E12" s="41">
        <v>2386</v>
      </c>
      <c r="F12" s="42">
        <v>101.8</v>
      </c>
      <c r="G12" s="43">
        <v>41.72</v>
      </c>
    </row>
    <row r="13" spans="2:7" ht="84.95" customHeight="1" x14ac:dyDescent="0.2">
      <c r="B13" s="36" t="s">
        <v>51</v>
      </c>
      <c r="C13" s="37" t="s">
        <v>52</v>
      </c>
      <c r="D13" s="41">
        <v>945</v>
      </c>
      <c r="E13" s="41">
        <v>468</v>
      </c>
      <c r="F13" s="42">
        <v>49.9</v>
      </c>
      <c r="G13" s="43">
        <v>52.8</v>
      </c>
    </row>
    <row r="14" spans="2:7" ht="23.25" customHeight="1" x14ac:dyDescent="0.2">
      <c r="B14" s="36" t="s">
        <v>40</v>
      </c>
      <c r="C14" s="37" t="s">
        <v>37</v>
      </c>
      <c r="D14" s="44"/>
      <c r="E14" s="44"/>
      <c r="F14" s="45"/>
      <c r="G14" s="46"/>
    </row>
    <row r="15" spans="2:7" ht="23.25" customHeight="1" x14ac:dyDescent="0.2">
      <c r="B15" s="36" t="s">
        <v>41</v>
      </c>
      <c r="C15" s="37" t="s">
        <v>53</v>
      </c>
      <c r="D15" s="41">
        <v>938</v>
      </c>
      <c r="E15" s="41">
        <v>462</v>
      </c>
      <c r="F15" s="42">
        <v>49.5</v>
      </c>
      <c r="G15" s="43">
        <v>52.77</v>
      </c>
    </row>
    <row r="16" spans="2:7" ht="23.25" customHeight="1" x14ac:dyDescent="0.2">
      <c r="B16" s="36" t="s">
        <v>43</v>
      </c>
      <c r="C16" s="37" t="s">
        <v>54</v>
      </c>
      <c r="D16" s="41">
        <v>7</v>
      </c>
      <c r="E16" s="41">
        <v>6</v>
      </c>
      <c r="F16" s="42">
        <v>0.4</v>
      </c>
      <c r="G16" s="43">
        <v>50</v>
      </c>
    </row>
    <row r="17" spans="2:7" ht="38.25" customHeight="1" x14ac:dyDescent="0.2">
      <c r="B17" s="36" t="s">
        <v>55</v>
      </c>
      <c r="C17" s="37" t="s">
        <v>56</v>
      </c>
      <c r="D17" s="41">
        <v>6576</v>
      </c>
      <c r="E17" s="41">
        <v>2787</v>
      </c>
      <c r="F17" s="42">
        <v>278.39999999999998</v>
      </c>
      <c r="G17" s="43">
        <v>42.34</v>
      </c>
    </row>
    <row r="18" spans="2:7" ht="23.25" customHeight="1" x14ac:dyDescent="0.2">
      <c r="B18" s="36" t="s">
        <v>40</v>
      </c>
      <c r="C18" s="37" t="s">
        <v>37</v>
      </c>
      <c r="D18" s="41"/>
      <c r="E18" s="41"/>
      <c r="F18" s="42"/>
      <c r="G18" s="43"/>
    </row>
    <row r="19" spans="2:7" ht="66" customHeight="1" x14ac:dyDescent="0.2">
      <c r="B19" s="36" t="s">
        <v>57</v>
      </c>
      <c r="C19" s="37" t="s">
        <v>58</v>
      </c>
      <c r="D19" s="41">
        <v>4613</v>
      </c>
      <c r="E19" s="41">
        <v>2330</v>
      </c>
      <c r="F19" s="42">
        <v>198.8</v>
      </c>
      <c r="G19" s="43">
        <v>43.1</v>
      </c>
    </row>
    <row r="20" spans="2:7" ht="53.25" customHeight="1" x14ac:dyDescent="0.2">
      <c r="B20" s="36" t="s">
        <v>59</v>
      </c>
      <c r="C20" s="37" t="s">
        <v>60</v>
      </c>
      <c r="D20" s="41">
        <v>60</v>
      </c>
      <c r="E20" s="41">
        <v>35</v>
      </c>
      <c r="F20" s="42">
        <v>3.2</v>
      </c>
      <c r="G20" s="43">
        <v>53.14</v>
      </c>
    </row>
    <row r="22" spans="2:7" ht="12.75" customHeight="1" x14ac:dyDescent="0.2">
      <c r="B22" s="47" t="s">
        <v>61</v>
      </c>
      <c r="C22" s="47"/>
      <c r="D22" s="47"/>
      <c r="E22" s="47"/>
      <c r="F22" s="47"/>
      <c r="G22" s="47"/>
    </row>
    <row r="23" spans="2:7" x14ac:dyDescent="0.2">
      <c r="B23" s="47"/>
      <c r="C23" s="47"/>
      <c r="D23" s="47"/>
      <c r="E23" s="47"/>
      <c r="F23" s="47"/>
      <c r="G23" s="47"/>
    </row>
    <row r="25" spans="2:7" ht="48.6" customHeight="1" x14ac:dyDescent="0.2">
      <c r="B25" s="48" t="s">
        <v>62</v>
      </c>
      <c r="C25" s="48"/>
      <c r="D25" s="48" t="s">
        <v>63</v>
      </c>
      <c r="E25" s="48"/>
      <c r="F25" s="48"/>
      <c r="G25" s="48"/>
    </row>
    <row r="27" spans="2:7" ht="22.5" customHeight="1" x14ac:dyDescent="0.2">
      <c r="B27" s="2" t="s">
        <v>64</v>
      </c>
      <c r="C27" s="2"/>
    </row>
  </sheetData>
  <mergeCells count="4">
    <mergeCell ref="B22:G23"/>
    <mergeCell ref="B25:C25"/>
    <mergeCell ref="D25:G25"/>
    <mergeCell ref="B27:C27"/>
  </mergeCells>
  <pageMargins left="0.78740157499999996" right="0.78740157499999996" top="0.984251969" bottom="0.984251969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P21" sqref="P21"/>
    </sheetView>
  </sheetViews>
  <sheetFormatPr defaultRowHeight="12.75" x14ac:dyDescent="0.2"/>
  <cols>
    <col min="4" max="4" width="4.28515625" customWidth="1"/>
    <col min="5" max="5" width="16.5703125" bestFit="1" customWidth="1"/>
    <col min="6" max="6" width="10.5703125" customWidth="1"/>
    <col min="7" max="7" width="11.42578125" customWidth="1"/>
  </cols>
  <sheetData>
    <row r="2" spans="2:7" ht="30" customHeight="1" x14ac:dyDescent="0.2">
      <c r="B2" s="49" t="s">
        <v>65</v>
      </c>
    </row>
    <row r="3" spans="2:7" x14ac:dyDescent="0.2">
      <c r="B3" s="49" t="s">
        <v>66</v>
      </c>
    </row>
    <row r="4" spans="2:7" x14ac:dyDescent="0.2">
      <c r="B4" s="37" t="s">
        <v>39</v>
      </c>
      <c r="C4" s="38">
        <f>'З-ПФ (зведена)'!D6</f>
        <v>2444</v>
      </c>
      <c r="D4" t="s">
        <v>67</v>
      </c>
      <c r="E4" t="s">
        <v>68</v>
      </c>
      <c r="F4" s="38">
        <f>'З-ПФ (зведена)'!D8+'З-ПФ (зведена)'!D9+'З-ПФ (зведена)'!D10+'З-ПФ (зведена)'!D11</f>
        <v>2444</v>
      </c>
      <c r="G4" t="str">
        <f>IF(F4=C4,"+","-")</f>
        <v>+</v>
      </c>
    </row>
    <row r="5" spans="2:7" x14ac:dyDescent="0.2">
      <c r="B5" s="37" t="s">
        <v>52</v>
      </c>
      <c r="C5" s="38">
        <f>'З-ПФ (зведена)'!D13</f>
        <v>945</v>
      </c>
      <c r="D5" t="s">
        <v>67</v>
      </c>
      <c r="E5" t="s">
        <v>69</v>
      </c>
      <c r="F5" s="38">
        <f>'З-ПФ (зведена)'!D15+'З-ПФ (зведена)'!D16</f>
        <v>945</v>
      </c>
      <c r="G5" t="str">
        <f>IF(F5=C5,"+","-")</f>
        <v>+</v>
      </c>
    </row>
    <row r="6" spans="2:7" x14ac:dyDescent="0.2">
      <c r="B6" s="37" t="s">
        <v>35</v>
      </c>
      <c r="C6" s="38">
        <f>'З-ПФ (зведена)'!D4</f>
        <v>9965</v>
      </c>
      <c r="D6" t="s">
        <v>67</v>
      </c>
      <c r="E6" t="s">
        <v>70</v>
      </c>
      <c r="F6" s="38">
        <f>'З-ПФ (зведена)'!D6+'З-ПФ (зведена)'!D13+'З-ПФ (зведена)'!D17</f>
        <v>9965</v>
      </c>
      <c r="G6" t="str">
        <f>IF(F6=C6,"+","-")</f>
        <v>+</v>
      </c>
    </row>
    <row r="8" spans="2:7" x14ac:dyDescent="0.2">
      <c r="B8" s="49" t="s">
        <v>71</v>
      </c>
    </row>
    <row r="9" spans="2:7" x14ac:dyDescent="0.2">
      <c r="B9" s="37" t="s">
        <v>39</v>
      </c>
      <c r="C9" s="39">
        <f>'З-ПФ (зведена)'!F6</f>
        <v>102</v>
      </c>
      <c r="D9" t="s">
        <v>67</v>
      </c>
      <c r="E9" t="s">
        <v>68</v>
      </c>
      <c r="F9" s="39">
        <f>'З-ПФ (зведена)'!F8+'З-ПФ (зведена)'!F9+'З-ПФ (зведена)'!F10+'З-ПФ (зведена)'!F11</f>
        <v>102</v>
      </c>
      <c r="G9" t="str">
        <f>IF(F9=C9,"+","-")</f>
        <v>+</v>
      </c>
    </row>
    <row r="10" spans="2:7" x14ac:dyDescent="0.2">
      <c r="B10" s="37" t="s">
        <v>52</v>
      </c>
      <c r="C10" s="39">
        <f>'З-ПФ (зведена)'!F13</f>
        <v>49.9</v>
      </c>
      <c r="D10" t="s">
        <v>67</v>
      </c>
      <c r="E10" t="s">
        <v>69</v>
      </c>
      <c r="F10" s="39">
        <f>'З-ПФ (зведена)'!F15+'З-ПФ (зведена)'!F16</f>
        <v>49.9</v>
      </c>
      <c r="G10" t="str">
        <f>IF(F10=C10,"+","-")</f>
        <v>+</v>
      </c>
    </row>
    <row r="11" spans="2:7" x14ac:dyDescent="0.2">
      <c r="B11" s="37" t="s">
        <v>35</v>
      </c>
      <c r="C11" s="39">
        <f>'З-ПФ (зведена)'!F4</f>
        <v>430.3</v>
      </c>
      <c r="D11" t="s">
        <v>67</v>
      </c>
      <c r="E11" t="s">
        <v>70</v>
      </c>
      <c r="F11" s="39">
        <f>'З-ПФ (зведена)'!F6+'З-ПФ (зведена)'!F13+'З-ПФ (зведена)'!F17</f>
        <v>430.29999999999995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 лист</vt:lpstr>
      <vt:lpstr>З-ПФ (зведена)</vt:lpstr>
      <vt:lpstr>Контроль 3ПФ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Пилявець Алла Степанівна</dc:creator>
  <cp:lastModifiedBy>Пилявець Алла Степанівна</cp:lastModifiedBy>
  <dcterms:created xsi:type="dcterms:W3CDTF">2023-10-10T09:57:07Z</dcterms:created>
  <dcterms:modified xsi:type="dcterms:W3CDTF">2023-10-10T10:28:19Z</dcterms:modified>
</cp:coreProperties>
</file>