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50116 Для оприлюднення\"/>
    </mc:Choice>
  </mc:AlternateContent>
  <bookViews>
    <workbookView xWindow="0" yWindow="0" windowWidth="28800" windowHeight="12435" tabRatio="500" activeTab="1"/>
  </bookViews>
  <sheets>
    <sheet name="Титульний лист" sheetId="1" r:id="rId1"/>
    <sheet name="З-ПФ (зведена)" sheetId="2" r:id="rId2"/>
    <sheet name="Контроль 3ПФ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3" l="1"/>
  <c r="G11" i="3" s="1"/>
  <c r="C11" i="3"/>
  <c r="G10" i="3"/>
  <c r="F10" i="3"/>
  <c r="C10" i="3"/>
  <c r="F9" i="3"/>
  <c r="G9" i="3" s="1"/>
  <c r="C9" i="3"/>
  <c r="F6" i="3"/>
  <c r="G6" i="3" s="1"/>
  <c r="C6" i="3"/>
  <c r="F5" i="3"/>
  <c r="G5" i="3" s="1"/>
  <c r="C5" i="3"/>
  <c r="G4" i="3"/>
  <c r="F4" i="3"/>
  <c r="C4" i="3"/>
</calcChain>
</file>

<file path=xl/sharedStrings.xml><?xml version="1.0" encoding="utf-8"?>
<sst xmlns="http://schemas.openxmlformats.org/spreadsheetml/2006/main" count="93" uniqueCount="72">
  <si>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</si>
  <si>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</si>
  <si>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</si>
  <si>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01.01.2025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</si>
  <si>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</si>
  <si>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</si>
  <si>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</si>
  <si>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</si>
  <si>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</si>
  <si>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</si>
  <si>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</si>
  <si>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</si>
  <si>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</si>
  <si>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</si>
  <si>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Вінницькій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</si>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</sst>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 Cyr"/>
      <charset val="204"/>
    </font>
    <font>
      <sz val="8"/>
      <color rgb="FF000000"/>
      <name val="Times New Roman Cyr"/>
      <charset val="204"/>
    </font>
    <font>
      <sz val="10"/>
      <color rgb="FF000000"/>
      <name val="Times New Roman Cyr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5" fillId="14" borderId="1" applyProtection="0"/>
    <xf numFmtId="0" fontId="5" fillId="14" borderId="1" applyProtection="0"/>
  </cellStyleXfs>
  <cellXfs count="30">
    <xf numFmtId="0" fontId="0" fillId="0" borderId="0" xfId="0"/>
    <xf numFmtId="0" fontId="0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E6B9B8"/>
      <rgbColor rgb="FFE6E0EC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zoomScaleNormal="100" workbookViewId="0">
      <selection activeCell="W11" sqref="W11"/>
    </sheetView>
  </sheetViews>
  <sheetFormatPr defaultColWidth="8.7109375"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3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ht="18.75" customHeight="1" x14ac:dyDescent="0.2">
      <c r="A3" s="13"/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ht="17.25" customHeight="1" x14ac:dyDescent="0.2">
      <c r="A4" s="13"/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ht="17.25" customHeight="1" x14ac:dyDescent="0.2">
      <c r="A5" s="13"/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8" spans="1:15" ht="25.5" customHeight="1" x14ac:dyDescent="0.2">
      <c r="B8" s="11" t="s">
        <v>4</v>
      </c>
      <c r="C8" s="11"/>
      <c r="D8" s="11"/>
      <c r="E8" s="11"/>
      <c r="F8" s="11"/>
      <c r="G8" s="11"/>
      <c r="H8" s="11"/>
      <c r="I8" s="14" t="s">
        <v>5</v>
      </c>
      <c r="L8" s="10" t="s">
        <v>6</v>
      </c>
      <c r="M8" s="10"/>
      <c r="N8" s="10"/>
    </row>
    <row r="9" spans="1:15" ht="84.75" customHeight="1" x14ac:dyDescent="0.2">
      <c r="B9" s="9" t="s">
        <v>7</v>
      </c>
      <c r="C9" s="9"/>
      <c r="D9" s="9"/>
      <c r="E9" s="9"/>
      <c r="F9" s="9"/>
      <c r="G9" s="9"/>
      <c r="H9" s="9"/>
      <c r="I9" s="14" t="s">
        <v>8</v>
      </c>
      <c r="L9" s="10"/>
      <c r="M9" s="10"/>
      <c r="N9" s="10"/>
    </row>
    <row r="10" spans="1:15" ht="86.25" customHeight="1" x14ac:dyDescent="0.2">
      <c r="B10" s="9" t="s">
        <v>9</v>
      </c>
      <c r="C10" s="9"/>
      <c r="D10" s="9"/>
      <c r="E10" s="9"/>
      <c r="F10" s="9"/>
      <c r="G10" s="9"/>
      <c r="H10" s="9"/>
      <c r="I10" s="14" t="s">
        <v>10</v>
      </c>
      <c r="L10" s="10" t="s">
        <v>11</v>
      </c>
      <c r="M10" s="10"/>
      <c r="N10" s="10"/>
    </row>
    <row r="11" spans="1:15" ht="63" customHeight="1" x14ac:dyDescent="0.2">
      <c r="B11" s="9" t="s">
        <v>12</v>
      </c>
      <c r="C11" s="9"/>
      <c r="D11" s="9"/>
      <c r="E11" s="9"/>
      <c r="F11" s="9"/>
      <c r="G11" s="9"/>
      <c r="H11" s="9"/>
      <c r="I11" s="14" t="s">
        <v>13</v>
      </c>
    </row>
    <row r="15" spans="1:15" ht="21.75" customHeight="1" x14ac:dyDescent="0.2"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21.75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ht="21.7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ht="21.75" customHeight="1" x14ac:dyDescent="0.2">
      <c r="B18" s="8" t="s">
        <v>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ht="21.75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 ht="21.75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ht="21.75" customHeight="1" x14ac:dyDescent="0.2">
      <c r="B21" s="7" t="s">
        <v>16</v>
      </c>
      <c r="C21" s="7"/>
      <c r="D21" s="11" t="s">
        <v>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ht="34.5" customHeight="1" x14ac:dyDescent="0.2">
      <c r="B22" s="7"/>
      <c r="C22" s="7"/>
      <c r="D22" s="6" t="s">
        <v>18</v>
      </c>
      <c r="E22" s="6" t="s">
        <v>19</v>
      </c>
      <c r="F22" s="6" t="s">
        <v>20</v>
      </c>
      <c r="G22" s="6" t="s">
        <v>21</v>
      </c>
      <c r="H22" s="6" t="s">
        <v>22</v>
      </c>
      <c r="I22" s="6"/>
      <c r="J22" s="6" t="s">
        <v>23</v>
      </c>
      <c r="K22" s="6"/>
      <c r="L22" s="6"/>
      <c r="M22" s="5"/>
      <c r="N22" s="11" t="s">
        <v>24</v>
      </c>
    </row>
    <row r="23" spans="2:14" ht="34.5" customHeight="1" x14ac:dyDescent="0.2">
      <c r="B23" s="7"/>
      <c r="C23" s="7"/>
      <c r="D23" s="6"/>
      <c r="E23" s="6"/>
      <c r="F23" s="6"/>
      <c r="G23" s="6"/>
      <c r="H23" s="6"/>
      <c r="I23" s="6"/>
      <c r="J23" s="6"/>
      <c r="K23" s="6"/>
      <c r="L23" s="6"/>
      <c r="M23" s="5"/>
      <c r="N23" s="11"/>
    </row>
    <row r="24" spans="2:14" ht="21.75" customHeight="1" x14ac:dyDescent="0.2">
      <c r="B24" s="4">
        <v>1</v>
      </c>
      <c r="C24" s="4"/>
      <c r="D24" s="16">
        <v>2</v>
      </c>
      <c r="E24" s="16">
        <v>3</v>
      </c>
      <c r="F24" s="16">
        <v>4</v>
      </c>
      <c r="G24" s="16">
        <v>5</v>
      </c>
      <c r="H24" s="4">
        <v>6</v>
      </c>
      <c r="I24" s="4"/>
      <c r="J24" s="4">
        <v>7</v>
      </c>
      <c r="K24" s="4"/>
      <c r="L24" s="4"/>
      <c r="M24" s="16">
        <v>8</v>
      </c>
      <c r="N24" s="16">
        <v>9</v>
      </c>
    </row>
    <row r="25" spans="2:14" ht="21.75" customHeight="1" x14ac:dyDescent="0.2">
      <c r="B25" s="3" t="s">
        <v>25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30">
    <mergeCell ref="B24:C24"/>
    <mergeCell ref="H24:I24"/>
    <mergeCell ref="J24:L24"/>
    <mergeCell ref="B25:N25"/>
    <mergeCell ref="B17:N17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J22:L23"/>
    <mergeCell ref="M22:M23"/>
    <mergeCell ref="N22:N23"/>
    <mergeCell ref="B10:H10"/>
    <mergeCell ref="L10:N10"/>
    <mergeCell ref="B11:H11"/>
    <mergeCell ref="B15:N15"/>
    <mergeCell ref="B16:N16"/>
    <mergeCell ref="B2:N2"/>
    <mergeCell ref="B3:N3"/>
    <mergeCell ref="B4:N4"/>
    <mergeCell ref="B5:N5"/>
    <mergeCell ref="B8:H8"/>
    <mergeCell ref="L8:N9"/>
    <mergeCell ref="B9:H9"/>
  </mergeCells>
  <pageMargins left="0.78749999999999998" right="0.78749999999999998" top="0.98402777777777795" bottom="0.9840277777777779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tabSelected="1" zoomScaleNormal="100" workbookViewId="0">
      <selection activeCell="M18" sqref="M18"/>
    </sheetView>
  </sheetViews>
  <sheetFormatPr defaultColWidth="8.7109375" defaultRowHeight="12.75" x14ac:dyDescent="0.2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10" ht="78" customHeight="1" x14ac:dyDescent="0.2">
      <c r="B2" s="17" t="s">
        <v>26</v>
      </c>
      <c r="C2" s="15" t="s">
        <v>27</v>
      </c>
      <c r="D2" s="15" t="s">
        <v>28</v>
      </c>
      <c r="E2" s="15" t="s">
        <v>29</v>
      </c>
      <c r="F2" s="15" t="s">
        <v>30</v>
      </c>
      <c r="G2" s="15" t="s">
        <v>31</v>
      </c>
    </row>
    <row r="3" spans="2:10" x14ac:dyDescent="0.2">
      <c r="B3" s="16" t="s">
        <v>32</v>
      </c>
      <c r="C3" s="16" t="s">
        <v>33</v>
      </c>
      <c r="D3" s="16">
        <v>1</v>
      </c>
      <c r="E3" s="16">
        <v>2</v>
      </c>
      <c r="F3" s="16">
        <v>3</v>
      </c>
      <c r="G3" s="16">
        <v>4</v>
      </c>
    </row>
    <row r="4" spans="2:10" ht="34.5" customHeight="1" x14ac:dyDescent="0.2">
      <c r="B4" s="18" t="s">
        <v>34</v>
      </c>
      <c r="C4" s="19" t="s">
        <v>35</v>
      </c>
      <c r="D4" s="20">
        <v>10133</v>
      </c>
      <c r="E4" s="20">
        <v>5742</v>
      </c>
      <c r="F4" s="21">
        <v>437.2</v>
      </c>
      <c r="G4" s="22">
        <v>43.15</v>
      </c>
      <c r="H4" s="23"/>
    </row>
    <row r="5" spans="2:10" ht="23.25" customHeight="1" x14ac:dyDescent="0.2">
      <c r="B5" s="18" t="s">
        <v>36</v>
      </c>
      <c r="C5" s="19" t="s">
        <v>37</v>
      </c>
      <c r="D5" s="20"/>
      <c r="E5" s="20"/>
      <c r="F5" s="21"/>
      <c r="G5" s="22"/>
      <c r="H5" s="23"/>
    </row>
    <row r="6" spans="2:10" ht="48.75" customHeight="1" x14ac:dyDescent="0.2">
      <c r="B6" s="18" t="s">
        <v>38</v>
      </c>
      <c r="C6" s="19" t="s">
        <v>39</v>
      </c>
      <c r="D6" s="20">
        <v>2262</v>
      </c>
      <c r="E6" s="20">
        <v>2177</v>
      </c>
      <c r="F6" s="21">
        <v>93.7</v>
      </c>
      <c r="G6" s="22">
        <v>41.42</v>
      </c>
      <c r="H6" s="23"/>
    </row>
    <row r="7" spans="2:10" ht="23.25" customHeight="1" x14ac:dyDescent="0.2">
      <c r="B7" s="18" t="s">
        <v>40</v>
      </c>
      <c r="C7" s="19" t="s">
        <v>37</v>
      </c>
      <c r="D7" s="20"/>
      <c r="E7" s="20"/>
      <c r="F7" s="21"/>
      <c r="G7" s="22"/>
      <c r="H7" s="23"/>
    </row>
    <row r="8" spans="2:10" ht="23.25" customHeight="1" x14ac:dyDescent="0.2">
      <c r="B8" s="18" t="s">
        <v>41</v>
      </c>
      <c r="C8" s="19" t="s">
        <v>42</v>
      </c>
      <c r="D8" s="20">
        <v>4</v>
      </c>
      <c r="E8" s="20">
        <v>2</v>
      </c>
      <c r="F8" s="21">
        <v>0.2</v>
      </c>
      <c r="G8" s="22">
        <v>53.8</v>
      </c>
      <c r="H8" s="23"/>
    </row>
    <row r="9" spans="2:10" ht="23.25" customHeight="1" x14ac:dyDescent="0.2">
      <c r="B9" s="18" t="s">
        <v>43</v>
      </c>
      <c r="C9" s="19" t="s">
        <v>44</v>
      </c>
      <c r="D9" s="20">
        <v>0</v>
      </c>
      <c r="E9" s="20">
        <v>0</v>
      </c>
      <c r="F9" s="21">
        <v>0</v>
      </c>
      <c r="G9" s="22">
        <v>0</v>
      </c>
      <c r="H9" s="23"/>
      <c r="I9" s="24"/>
      <c r="J9" s="24"/>
    </row>
    <row r="10" spans="2:10" ht="23.25" customHeight="1" x14ac:dyDescent="0.2">
      <c r="B10" s="18" t="s">
        <v>45</v>
      </c>
      <c r="C10" s="19" t="s">
        <v>46</v>
      </c>
      <c r="D10" s="20">
        <v>0</v>
      </c>
      <c r="E10" s="20">
        <v>0</v>
      </c>
      <c r="F10" s="21">
        <v>0</v>
      </c>
      <c r="G10" s="22">
        <v>0</v>
      </c>
      <c r="H10" s="23"/>
      <c r="I10" s="25"/>
    </row>
    <row r="11" spans="2:10" ht="26.25" customHeight="1" x14ac:dyDescent="0.2">
      <c r="B11" s="18" t="s">
        <v>47</v>
      </c>
      <c r="C11" s="19" t="s">
        <v>48</v>
      </c>
      <c r="D11" s="20">
        <v>2258</v>
      </c>
      <c r="E11" s="20">
        <v>2175</v>
      </c>
      <c r="F11" s="21">
        <v>93.5</v>
      </c>
      <c r="G11" s="22">
        <v>41.09</v>
      </c>
      <c r="H11" s="23"/>
    </row>
    <row r="12" spans="2:10" ht="24" customHeight="1" x14ac:dyDescent="0.2">
      <c r="B12" s="18" t="s">
        <v>49</v>
      </c>
      <c r="C12" s="19" t="s">
        <v>50</v>
      </c>
      <c r="D12" s="20">
        <v>2258</v>
      </c>
      <c r="E12" s="20">
        <v>2175</v>
      </c>
      <c r="F12" s="21">
        <v>93.5</v>
      </c>
      <c r="G12" s="22">
        <v>41.09</v>
      </c>
      <c r="H12" s="23"/>
    </row>
    <row r="13" spans="2:10" ht="84.75" customHeight="1" x14ac:dyDescent="0.2">
      <c r="B13" s="18" t="s">
        <v>51</v>
      </c>
      <c r="C13" s="19" t="s">
        <v>52</v>
      </c>
      <c r="D13" s="20">
        <v>944</v>
      </c>
      <c r="E13" s="20">
        <v>474</v>
      </c>
      <c r="F13" s="21">
        <v>48.4</v>
      </c>
      <c r="G13" s="22">
        <v>51.25</v>
      </c>
      <c r="H13" s="23"/>
    </row>
    <row r="14" spans="2:10" ht="23.25" customHeight="1" x14ac:dyDescent="0.2">
      <c r="B14" s="18" t="s">
        <v>40</v>
      </c>
      <c r="C14" s="19" t="s">
        <v>37</v>
      </c>
      <c r="D14" s="26"/>
      <c r="E14" s="26"/>
      <c r="F14" s="27"/>
      <c r="G14" s="28"/>
      <c r="H14" s="23"/>
    </row>
    <row r="15" spans="2:10" ht="23.25" customHeight="1" x14ac:dyDescent="0.2">
      <c r="B15" s="18" t="s">
        <v>41</v>
      </c>
      <c r="C15" s="19" t="s">
        <v>53</v>
      </c>
      <c r="D15" s="20">
        <v>937</v>
      </c>
      <c r="E15" s="20">
        <v>468</v>
      </c>
      <c r="F15" s="21">
        <v>48</v>
      </c>
      <c r="G15" s="22">
        <v>51.26</v>
      </c>
      <c r="H15" s="23"/>
    </row>
    <row r="16" spans="2:10" ht="23.25" customHeight="1" x14ac:dyDescent="0.2">
      <c r="B16" s="18" t="s">
        <v>43</v>
      </c>
      <c r="C16" s="19" t="s">
        <v>54</v>
      </c>
      <c r="D16" s="20">
        <v>7</v>
      </c>
      <c r="E16" s="20">
        <v>6</v>
      </c>
      <c r="F16" s="21">
        <v>0.4</v>
      </c>
      <c r="G16" s="22">
        <v>50</v>
      </c>
      <c r="H16" s="23"/>
    </row>
    <row r="17" spans="2:8" ht="38.25" customHeight="1" x14ac:dyDescent="0.2">
      <c r="B17" s="18" t="s">
        <v>55</v>
      </c>
      <c r="C17" s="19" t="s">
        <v>56</v>
      </c>
      <c r="D17" s="20">
        <v>6927</v>
      </c>
      <c r="E17" s="20">
        <v>3091</v>
      </c>
      <c r="F17" s="21">
        <v>295.10000000000002</v>
      </c>
      <c r="G17" s="22">
        <v>42.33</v>
      </c>
      <c r="H17" s="23"/>
    </row>
    <row r="18" spans="2:8" ht="23.25" customHeight="1" x14ac:dyDescent="0.2">
      <c r="B18" s="18" t="s">
        <v>40</v>
      </c>
      <c r="C18" s="19" t="s">
        <v>37</v>
      </c>
      <c r="D18" s="20"/>
      <c r="E18" s="20"/>
      <c r="F18" s="21"/>
      <c r="G18" s="22"/>
      <c r="H18" s="23"/>
    </row>
    <row r="19" spans="2:8" ht="66" customHeight="1" x14ac:dyDescent="0.2">
      <c r="B19" s="18" t="s">
        <v>57</v>
      </c>
      <c r="C19" s="19" t="s">
        <v>58</v>
      </c>
      <c r="D19" s="20">
        <v>4833</v>
      </c>
      <c r="E19" s="20">
        <v>2462</v>
      </c>
      <c r="F19" s="21">
        <v>207.9</v>
      </c>
      <c r="G19" s="22">
        <v>43.02</v>
      </c>
      <c r="H19" s="23"/>
    </row>
    <row r="20" spans="2:8" ht="53.25" customHeight="1" x14ac:dyDescent="0.2">
      <c r="B20" s="18" t="s">
        <v>59</v>
      </c>
      <c r="C20" s="19" t="s">
        <v>60</v>
      </c>
      <c r="D20" s="20">
        <v>57</v>
      </c>
      <c r="E20" s="20">
        <v>34</v>
      </c>
      <c r="F20" s="21">
        <v>3</v>
      </c>
      <c r="G20" s="22">
        <v>52.96</v>
      </c>
      <c r="H20" s="23"/>
    </row>
    <row r="22" spans="2:8" ht="12.75" customHeight="1" x14ac:dyDescent="0.2">
      <c r="B22" s="2" t="s">
        <v>61</v>
      </c>
      <c r="C22" s="2"/>
      <c r="D22" s="2"/>
      <c r="E22" s="2"/>
      <c r="F22" s="2"/>
      <c r="G22" s="2"/>
    </row>
    <row r="23" spans="2:8" x14ac:dyDescent="0.2">
      <c r="B23" s="2"/>
      <c r="C23" s="2"/>
      <c r="D23" s="2"/>
      <c r="E23" s="2"/>
      <c r="F23" s="2"/>
      <c r="G23" s="2"/>
    </row>
    <row r="25" spans="2:8" ht="48" customHeight="1" x14ac:dyDescent="0.2">
      <c r="B25" s="1" t="s">
        <v>62</v>
      </c>
      <c r="C25" s="1"/>
      <c r="D25" s="1" t="s">
        <v>63</v>
      </c>
      <c r="E25" s="1"/>
      <c r="F25" s="1"/>
      <c r="G25" s="1"/>
    </row>
    <row r="27" spans="2:8" ht="22.5" customHeight="1" x14ac:dyDescent="0.2">
      <c r="B27" s="12" t="s">
        <v>64</v>
      </c>
      <c r="C27" s="12"/>
    </row>
  </sheetData>
  <mergeCells count="4">
    <mergeCell ref="B22:G23"/>
    <mergeCell ref="B25:C25"/>
    <mergeCell ref="D25:G25"/>
    <mergeCell ref="B27:C27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Normal="100" workbookViewId="0">
      <selection activeCell="M32" sqref="M32"/>
    </sheetView>
  </sheetViews>
  <sheetFormatPr defaultColWidth="8.7109375" defaultRowHeight="12.75" x14ac:dyDescent="0.2"/>
  <cols>
    <col min="4" max="4" width="4.28515625" customWidth="1"/>
    <col min="5" max="5" width="16.5703125" customWidth="1"/>
  </cols>
  <sheetData>
    <row r="2" spans="2:7" ht="30" customHeight="1" x14ac:dyDescent="0.2">
      <c r="B2" s="29" t="s">
        <v>65</v>
      </c>
    </row>
    <row r="3" spans="2:7" x14ac:dyDescent="0.2">
      <c r="B3" s="29" t="s">
        <v>66</v>
      </c>
    </row>
    <row r="4" spans="2:7" x14ac:dyDescent="0.2">
      <c r="B4" s="19" t="s">
        <v>39</v>
      </c>
      <c r="C4" s="20">
        <f>'З-ПФ (зведена)'!D6</f>
        <v>2262</v>
      </c>
      <c r="D4" t="s">
        <v>67</v>
      </c>
      <c r="E4" t="s">
        <v>68</v>
      </c>
      <c r="F4" s="20">
        <f>'З-ПФ (зведена)'!D8+'З-ПФ (зведена)'!D9+'З-ПФ (зведена)'!D10+'З-ПФ (зведена)'!D11</f>
        <v>2262</v>
      </c>
      <c r="G4" t="str">
        <f>IF(F4=C4,"+","-")</f>
        <v>+</v>
      </c>
    </row>
    <row r="5" spans="2:7" x14ac:dyDescent="0.2">
      <c r="B5" s="19" t="s">
        <v>52</v>
      </c>
      <c r="C5" s="20">
        <f>'З-ПФ (зведена)'!D13</f>
        <v>944</v>
      </c>
      <c r="D5" t="s">
        <v>67</v>
      </c>
      <c r="E5" t="s">
        <v>69</v>
      </c>
      <c r="F5" s="20">
        <f>'З-ПФ (зведена)'!D15+'З-ПФ (зведена)'!D16</f>
        <v>944</v>
      </c>
      <c r="G5" t="str">
        <f>IF(F5=C5,"+","-")</f>
        <v>+</v>
      </c>
    </row>
    <row r="6" spans="2:7" x14ac:dyDescent="0.2">
      <c r="B6" s="19" t="s">
        <v>35</v>
      </c>
      <c r="C6" s="20">
        <f>'З-ПФ (зведена)'!D4</f>
        <v>10133</v>
      </c>
      <c r="D6" t="s">
        <v>67</v>
      </c>
      <c r="E6" t="s">
        <v>70</v>
      </c>
      <c r="F6" s="20">
        <f>'З-ПФ (зведена)'!D6+'З-ПФ (зведена)'!D13+'З-ПФ (зведена)'!D17</f>
        <v>10133</v>
      </c>
      <c r="G6" t="str">
        <f>IF(F6=C6,"+","-")</f>
        <v>+</v>
      </c>
    </row>
    <row r="8" spans="2:7" x14ac:dyDescent="0.2">
      <c r="B8" s="29" t="s">
        <v>71</v>
      </c>
    </row>
    <row r="9" spans="2:7" x14ac:dyDescent="0.2">
      <c r="B9" s="19" t="s">
        <v>39</v>
      </c>
      <c r="C9" s="21">
        <f>'З-ПФ (зведена)'!F6</f>
        <v>93.7</v>
      </c>
      <c r="D9" t="s">
        <v>67</v>
      </c>
      <c r="E9" t="s">
        <v>68</v>
      </c>
      <c r="F9" s="21">
        <f>'З-ПФ (зведена)'!F8+'З-ПФ (зведена)'!F9+'З-ПФ (зведена)'!F10+'З-ПФ (зведена)'!F11</f>
        <v>93.7</v>
      </c>
      <c r="G9" t="str">
        <f>IF(F9=C9,"+","-")</f>
        <v>+</v>
      </c>
    </row>
    <row r="10" spans="2:7" x14ac:dyDescent="0.2">
      <c r="B10" s="19" t="s">
        <v>52</v>
      </c>
      <c r="C10" s="21">
        <f>'З-ПФ (зведена)'!F13</f>
        <v>48.4</v>
      </c>
      <c r="D10" t="s">
        <v>67</v>
      </c>
      <c r="E10" t="s">
        <v>69</v>
      </c>
      <c r="F10" s="21">
        <f>'З-ПФ (зведена)'!F15+'З-ПФ (зведена)'!F16</f>
        <v>48.4</v>
      </c>
      <c r="G10" t="str">
        <f>IF(F10=C10,"+","-")</f>
        <v>+</v>
      </c>
    </row>
    <row r="11" spans="2:7" x14ac:dyDescent="0.2">
      <c r="B11" s="19" t="s">
        <v>35</v>
      </c>
      <c r="C11" s="21">
        <f>'З-ПФ (зведена)'!F4</f>
        <v>437.2</v>
      </c>
      <c r="D11" t="s">
        <v>67</v>
      </c>
      <c r="E11" t="s">
        <v>70</v>
      </c>
      <c r="F11" s="21">
        <f>'З-ПФ (зведена)'!F6+'З-ПФ (зведена)'!F13+'З-ПФ (зведена)'!F17</f>
        <v>437.20000000000005</v>
      </c>
      <c r="G11" t="str">
        <f>IF(F11=C11,"+","-")</f>
        <v>+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Пилявець Алла Степанівна</dc:creator>
  <dc:description/>
  <cp:lastModifiedBy>Разанова Юлія Вікторівна</cp:lastModifiedBy>
  <cp:revision>1</cp:revision>
  <dcterms:created xsi:type="dcterms:W3CDTF">2025-01-03T13:05:41Z</dcterms:created>
  <dcterms:modified xsi:type="dcterms:W3CDTF">2025-01-16T06:58:08Z</dcterms:modified>
  <dc:language>uk-UA</dc:language>
</cp:coreProperties>
</file>