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95" windowWidth="25860" windowHeight="9120" activeTab="2"/>
  </bookViews>
  <sheets>
    <sheet name="Титульний лист" sheetId="1" r:id="rId1"/>
    <sheet name="З-ПФ (зведена)" sheetId="2" r:id="rId2"/>
    <sheet name="Контроль 3ПФ" sheetId="3" r:id="rId3"/>
  </sheets>
  <calcPr calcId="145621"/>
</workbook>
</file>

<file path=xl/calcChain.xml><?xml version="1.0" encoding="utf-8"?>
<calcChain xmlns="http://schemas.openxmlformats.org/spreadsheetml/2006/main">
  <c r="F11" i="3" l="1"/>
  <c r="C11" i="3"/>
  <c r="F10" i="3"/>
  <c r="G10" i="3" s="1"/>
  <c r="C10" i="3"/>
  <c r="F9" i="3"/>
  <c r="C9" i="3"/>
  <c r="F6" i="3"/>
  <c r="C6" i="3"/>
  <c r="F5" i="3"/>
  <c r="C5" i="3"/>
  <c r="F4" i="3"/>
  <c r="C4" i="3"/>
  <c r="G4" i="3" s="1"/>
  <c r="G5" i="3"/>
  <c r="G11" i="3" l="1"/>
  <c r="G9" i="3"/>
  <c r="G6" i="3"/>
</calcChain>
</file>

<file path=xl/sharedStrings.xml><?xml version="1.0" encoding="utf-8"?>
<sst xmlns="http://schemas.openxmlformats.org/spreadsheetml/2006/main" count="93" uniqueCount="72">
  <si>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</si>
  <si>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</si>
  <si>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</si>
  <si>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01.07.2025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</si>
  <si>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</si>
  <si>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</si>
  <si>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</si>
  <si>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</si>
  <si>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</si>
  <si>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</si>
  <si>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</si>
  <si>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</si>
  <si>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</si>
  <si>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</si>
  <si>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Вінницькій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</si>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</sst>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8" fillId="0" borderId="24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wrapText="1"/>
    </xf>
    <xf numFmtId="1" fontId="21" fillId="0" borderId="25" xfId="0" applyNumberFormat="1" applyFont="1" applyFill="1" applyBorder="1" applyAlignment="1">
      <alignment horizontal="right" wrapText="1"/>
    </xf>
    <xf numFmtId="164" fontId="21" fillId="0" borderId="25" xfId="0" applyNumberFormat="1" applyFont="1" applyFill="1" applyBorder="1" applyAlignment="1">
      <alignment horizontal="right" wrapText="1"/>
    </xf>
    <xf numFmtId="2" fontId="21" fillId="0" borderId="25" xfId="0" applyNumberFormat="1" applyFont="1" applyFill="1" applyBorder="1" applyAlignment="1">
      <alignment horizontal="right" wrapText="1"/>
    </xf>
    <xf numFmtId="1" fontId="21" fillId="0" borderId="24" xfId="0" applyNumberFormat="1" applyFont="1" applyFill="1" applyBorder="1" applyAlignment="1">
      <alignment horizontal="right" wrapText="1"/>
    </xf>
    <xf numFmtId="164" fontId="21" fillId="0" borderId="24" xfId="0" applyNumberFormat="1" applyFont="1" applyFill="1" applyBorder="1" applyAlignment="1">
      <alignment horizontal="right" wrapText="1"/>
    </xf>
    <xf numFmtId="2" fontId="21" fillId="0" borderId="24" xfId="0" applyNumberFormat="1" applyFont="1" applyFill="1" applyBorder="1" applyAlignment="1">
      <alignment horizontal="right" wrapText="1"/>
    </xf>
    <xf numFmtId="0" fontId="20" fillId="0" borderId="0" xfId="0" applyFont="1"/>
    <xf numFmtId="1" fontId="0" fillId="0" borderId="24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10" fontId="0" fillId="0" borderId="0" xfId="0" applyNumberFormat="1"/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1" fontId="0" fillId="0" borderId="0" xfId="0" applyNumberFormat="1"/>
    <xf numFmtId="16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workbookViewId="0">
      <selection activeCell="B8" sqref="B8:H8"/>
    </sheetView>
  </sheetViews>
  <sheetFormatPr defaultRowHeight="12.75" x14ac:dyDescent="0.2"/>
  <cols>
    <col min="1" max="1" width="3.7109375" customWidth="1"/>
    <col min="6" max="6" width="11.28515625" customWidth="1"/>
    <col min="9" max="9" width="11.140625" customWidth="1"/>
  </cols>
  <sheetData>
    <row r="2" spans="1:15" ht="19.5" customHeight="1" x14ac:dyDescent="0.2">
      <c r="A2" s="1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"/>
    </row>
    <row r="3" spans="1:15" ht="18.75" customHeight="1" x14ac:dyDescent="0.2">
      <c r="A3" s="1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"/>
    </row>
    <row r="4" spans="1:15" ht="17.25" customHeight="1" x14ac:dyDescent="0.2">
      <c r="A4" s="1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1"/>
    </row>
    <row r="5" spans="1:15" ht="17.25" customHeight="1" x14ac:dyDescent="0.2">
      <c r="A5" s="1"/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1"/>
    </row>
    <row r="8" spans="1:15" ht="25.5" customHeight="1" x14ac:dyDescent="0.2">
      <c r="B8" s="31" t="s">
        <v>4</v>
      </c>
      <c r="C8" s="33"/>
      <c r="D8" s="33"/>
      <c r="E8" s="33"/>
      <c r="F8" s="33"/>
      <c r="G8" s="33"/>
      <c r="H8" s="32"/>
      <c r="I8" s="3" t="s">
        <v>5</v>
      </c>
      <c r="L8" s="48" t="s">
        <v>6</v>
      </c>
      <c r="M8" s="48"/>
      <c r="N8" s="48"/>
    </row>
    <row r="9" spans="1:15" ht="84.75" customHeight="1" x14ac:dyDescent="0.2">
      <c r="B9" s="45" t="s">
        <v>7</v>
      </c>
      <c r="C9" s="46"/>
      <c r="D9" s="46"/>
      <c r="E9" s="46"/>
      <c r="F9" s="46"/>
      <c r="G9" s="46"/>
      <c r="H9" s="47"/>
      <c r="I9" s="3" t="s">
        <v>8</v>
      </c>
      <c r="L9" s="48"/>
      <c r="M9" s="48"/>
      <c r="N9" s="48"/>
    </row>
    <row r="10" spans="1:15" ht="86.25" customHeight="1" x14ac:dyDescent="0.2">
      <c r="B10" s="45" t="s">
        <v>9</v>
      </c>
      <c r="C10" s="46"/>
      <c r="D10" s="46"/>
      <c r="E10" s="46"/>
      <c r="F10" s="46"/>
      <c r="G10" s="46"/>
      <c r="H10" s="47"/>
      <c r="I10" s="3" t="s">
        <v>10</v>
      </c>
      <c r="L10" s="48" t="s">
        <v>11</v>
      </c>
      <c r="M10" s="48"/>
      <c r="N10" s="48"/>
    </row>
    <row r="11" spans="1:15" ht="63" customHeight="1" x14ac:dyDescent="0.2">
      <c r="B11" s="45" t="s">
        <v>12</v>
      </c>
      <c r="C11" s="46"/>
      <c r="D11" s="46"/>
      <c r="E11" s="46"/>
      <c r="F11" s="46"/>
      <c r="G11" s="46"/>
      <c r="H11" s="47"/>
      <c r="I11" s="3" t="s">
        <v>13</v>
      </c>
    </row>
    <row r="15" spans="1:15" ht="21.95" customHeight="1" x14ac:dyDescent="0.2">
      <c r="B15" s="34" t="s"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5" ht="21.95" customHeight="1" x14ac:dyDescent="0.2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</row>
    <row r="17" spans="2:14" ht="21.95" customHeight="1" x14ac:dyDescent="0.2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</row>
    <row r="18" spans="2:14" ht="21.95" customHeight="1" x14ac:dyDescent="0.2">
      <c r="B18" s="34" t="s"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21.95" customHeight="1" x14ac:dyDescent="0.2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2:14" ht="21.95" customHeight="1" x14ac:dyDescent="0.2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</row>
    <row r="21" spans="2:14" ht="21.95" customHeight="1" x14ac:dyDescent="0.2">
      <c r="B21" s="37" t="s">
        <v>16</v>
      </c>
      <c r="C21" s="38"/>
      <c r="D21" s="31" t="s">
        <v>17</v>
      </c>
      <c r="E21" s="33"/>
      <c r="F21" s="33"/>
      <c r="G21" s="33"/>
      <c r="H21" s="33"/>
      <c r="I21" s="33"/>
      <c r="J21" s="33"/>
      <c r="K21" s="33"/>
      <c r="L21" s="33"/>
      <c r="M21" s="33"/>
      <c r="N21" s="32"/>
    </row>
    <row r="22" spans="2:14" ht="35.1" customHeight="1" x14ac:dyDescent="0.2">
      <c r="B22" s="39"/>
      <c r="C22" s="40"/>
      <c r="D22" s="43" t="s">
        <v>18</v>
      </c>
      <c r="E22" s="43" t="s">
        <v>19</v>
      </c>
      <c r="F22" s="43" t="s">
        <v>20</v>
      </c>
      <c r="G22" s="43" t="s">
        <v>21</v>
      </c>
      <c r="H22" s="21" t="s">
        <v>22</v>
      </c>
      <c r="I22" s="23"/>
      <c r="J22" s="21" t="s">
        <v>23</v>
      </c>
      <c r="K22" s="22"/>
      <c r="L22" s="23"/>
      <c r="M22" s="27"/>
      <c r="N22" s="29" t="s">
        <v>24</v>
      </c>
    </row>
    <row r="23" spans="2:14" ht="35.1" customHeight="1" x14ac:dyDescent="0.2">
      <c r="B23" s="41"/>
      <c r="C23" s="42"/>
      <c r="D23" s="44"/>
      <c r="E23" s="44"/>
      <c r="F23" s="44"/>
      <c r="G23" s="44"/>
      <c r="H23" s="24"/>
      <c r="I23" s="26"/>
      <c r="J23" s="24"/>
      <c r="K23" s="25"/>
      <c r="L23" s="26"/>
      <c r="M23" s="28"/>
      <c r="N23" s="30"/>
    </row>
    <row r="24" spans="2:14" ht="21.95" customHeight="1" x14ac:dyDescent="0.2">
      <c r="B24" s="31">
        <v>1</v>
      </c>
      <c r="C24" s="32"/>
      <c r="D24" s="2">
        <v>2</v>
      </c>
      <c r="E24" s="2">
        <v>3</v>
      </c>
      <c r="F24" s="2">
        <v>4</v>
      </c>
      <c r="G24" s="2">
        <v>5</v>
      </c>
      <c r="H24" s="31">
        <v>6</v>
      </c>
      <c r="I24" s="32"/>
      <c r="J24" s="31">
        <v>7</v>
      </c>
      <c r="K24" s="33"/>
      <c r="L24" s="32"/>
      <c r="M24" s="2">
        <v>8</v>
      </c>
      <c r="N24" s="2">
        <v>9</v>
      </c>
    </row>
    <row r="25" spans="2:14" ht="21.95" customHeight="1" x14ac:dyDescent="0.2">
      <c r="B25" s="20" t="s">
        <v>25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7"/>
  <sheetViews>
    <sheetView topLeftCell="A16" workbookViewId="0">
      <selection activeCell="M8" sqref="M8"/>
    </sheetView>
  </sheetViews>
  <sheetFormatPr defaultRowHeight="12.75" x14ac:dyDescent="0.2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  <col min="14" max="14" width="12.28515625" bestFit="1" customWidth="1"/>
  </cols>
  <sheetData>
    <row r="2" spans="2:17" ht="78" customHeight="1" x14ac:dyDescent="0.2">
      <c r="B2" s="5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</row>
    <row r="3" spans="2:17" x14ac:dyDescent="0.2">
      <c r="B3" s="2" t="s">
        <v>32</v>
      </c>
      <c r="C3" s="2" t="s">
        <v>33</v>
      </c>
      <c r="D3" s="2">
        <v>1</v>
      </c>
      <c r="E3" s="2">
        <v>2</v>
      </c>
      <c r="F3" s="2">
        <v>3</v>
      </c>
      <c r="G3" s="2">
        <v>4</v>
      </c>
    </row>
    <row r="4" spans="2:17" ht="34.5" customHeight="1" x14ac:dyDescent="0.2">
      <c r="B4" s="6" t="s">
        <v>34</v>
      </c>
      <c r="C4" s="7" t="s">
        <v>35</v>
      </c>
      <c r="D4" s="8">
        <v>10970</v>
      </c>
      <c r="E4" s="8">
        <v>6470</v>
      </c>
      <c r="F4" s="9">
        <v>467.3</v>
      </c>
      <c r="G4" s="10">
        <v>42.6</v>
      </c>
      <c r="I4" s="53"/>
      <c r="J4" s="53"/>
      <c r="N4" s="19"/>
      <c r="Q4" s="52"/>
    </row>
    <row r="5" spans="2:17" ht="23.25" customHeight="1" x14ac:dyDescent="0.2">
      <c r="B5" s="6" t="s">
        <v>36</v>
      </c>
      <c r="C5" s="7" t="s">
        <v>37</v>
      </c>
      <c r="D5" s="11"/>
      <c r="E5" s="11"/>
      <c r="F5" s="12"/>
      <c r="G5" s="13"/>
      <c r="I5" s="53"/>
      <c r="J5" s="53"/>
      <c r="N5" s="19"/>
    </row>
    <row r="6" spans="2:17" ht="48.95" customHeight="1" x14ac:dyDescent="0.2">
      <c r="B6" s="6" t="s">
        <v>38</v>
      </c>
      <c r="C6" s="7" t="s">
        <v>39</v>
      </c>
      <c r="D6" s="11">
        <v>2197</v>
      </c>
      <c r="E6" s="11">
        <v>2107</v>
      </c>
      <c r="F6" s="12">
        <v>91.1</v>
      </c>
      <c r="G6" s="13">
        <v>41.45</v>
      </c>
      <c r="I6" s="53"/>
      <c r="J6" s="53"/>
      <c r="N6" s="19"/>
    </row>
    <row r="7" spans="2:17" ht="23.25" customHeight="1" x14ac:dyDescent="0.2">
      <c r="B7" s="6" t="s">
        <v>40</v>
      </c>
      <c r="C7" s="7" t="s">
        <v>37</v>
      </c>
      <c r="D7" s="11"/>
      <c r="E7" s="11"/>
      <c r="F7" s="12"/>
      <c r="G7" s="13"/>
      <c r="I7" s="53"/>
      <c r="J7" s="53"/>
      <c r="N7" s="19"/>
    </row>
    <row r="8" spans="2:17" ht="23.25" customHeight="1" x14ac:dyDescent="0.2">
      <c r="B8" s="6" t="s">
        <v>41</v>
      </c>
      <c r="C8" s="7" t="s">
        <v>42</v>
      </c>
      <c r="D8" s="11">
        <v>4</v>
      </c>
      <c r="E8" s="11">
        <v>2</v>
      </c>
      <c r="F8" s="12">
        <v>0.2</v>
      </c>
      <c r="G8" s="13">
        <v>47.95</v>
      </c>
      <c r="H8" s="14"/>
      <c r="I8" s="53"/>
      <c r="J8" s="53"/>
      <c r="N8" s="19"/>
    </row>
    <row r="9" spans="2:17" ht="23.25" customHeight="1" x14ac:dyDescent="0.2">
      <c r="B9" s="6" t="s">
        <v>43</v>
      </c>
      <c r="C9" s="7" t="s">
        <v>44</v>
      </c>
      <c r="D9" s="11">
        <v>0</v>
      </c>
      <c r="E9" s="11">
        <v>0</v>
      </c>
      <c r="F9" s="12">
        <v>0</v>
      </c>
      <c r="G9" s="13">
        <v>0</v>
      </c>
      <c r="I9" s="53"/>
      <c r="J9" s="53"/>
      <c r="N9" s="19"/>
    </row>
    <row r="10" spans="2:17" ht="23.25" customHeight="1" x14ac:dyDescent="0.2">
      <c r="B10" s="6" t="s">
        <v>45</v>
      </c>
      <c r="C10" s="7" t="s">
        <v>46</v>
      </c>
      <c r="D10" s="11">
        <v>0</v>
      </c>
      <c r="E10" s="11">
        <v>0</v>
      </c>
      <c r="F10" s="12">
        <v>0</v>
      </c>
      <c r="G10" s="13">
        <v>0</v>
      </c>
      <c r="I10" s="53"/>
      <c r="J10" s="53"/>
      <c r="N10" s="19"/>
      <c r="P10" s="53"/>
    </row>
    <row r="11" spans="2:17" ht="26.25" customHeight="1" x14ac:dyDescent="0.2">
      <c r="B11" s="6" t="s">
        <v>47</v>
      </c>
      <c r="C11" s="7" t="s">
        <v>48</v>
      </c>
      <c r="D11" s="11">
        <v>2193</v>
      </c>
      <c r="E11" s="11">
        <v>2105</v>
      </c>
      <c r="F11" s="12">
        <v>90.9</v>
      </c>
      <c r="G11" s="13">
        <v>41.45</v>
      </c>
      <c r="I11" s="53"/>
      <c r="J11" s="53"/>
      <c r="N11" s="19"/>
    </row>
    <row r="12" spans="2:17" ht="24" customHeight="1" x14ac:dyDescent="0.2">
      <c r="B12" s="6" t="s">
        <v>49</v>
      </c>
      <c r="C12" s="7" t="s">
        <v>50</v>
      </c>
      <c r="D12" s="11">
        <v>2193</v>
      </c>
      <c r="E12" s="11">
        <v>2105</v>
      </c>
      <c r="F12" s="12">
        <v>90.9</v>
      </c>
      <c r="G12" s="13">
        <v>41.45</v>
      </c>
      <c r="I12" s="53"/>
      <c r="J12" s="53"/>
      <c r="N12" s="19"/>
    </row>
    <row r="13" spans="2:17" ht="84.95" customHeight="1" x14ac:dyDescent="0.2">
      <c r="B13" s="6" t="s">
        <v>51</v>
      </c>
      <c r="C13" s="7" t="s">
        <v>52</v>
      </c>
      <c r="D13" s="11">
        <v>886</v>
      </c>
      <c r="E13" s="11">
        <v>451</v>
      </c>
      <c r="F13" s="12">
        <v>45.6</v>
      </c>
      <c r="G13" s="13">
        <v>51.48</v>
      </c>
      <c r="I13" s="53"/>
      <c r="J13" s="53"/>
      <c r="N13" s="19"/>
    </row>
    <row r="14" spans="2:17" ht="23.25" customHeight="1" x14ac:dyDescent="0.2">
      <c r="B14" s="6" t="s">
        <v>40</v>
      </c>
      <c r="C14" s="7" t="s">
        <v>37</v>
      </c>
      <c r="D14" s="15"/>
      <c r="E14" s="15"/>
      <c r="F14" s="16"/>
      <c r="G14" s="17"/>
      <c r="I14" s="53"/>
      <c r="J14" s="53"/>
      <c r="N14" s="19"/>
    </row>
    <row r="15" spans="2:17" ht="23.25" customHeight="1" x14ac:dyDescent="0.2">
      <c r="B15" s="6" t="s">
        <v>41</v>
      </c>
      <c r="C15" s="7" t="s">
        <v>53</v>
      </c>
      <c r="D15" s="11">
        <v>883</v>
      </c>
      <c r="E15" s="11">
        <v>448</v>
      </c>
      <c r="F15" s="12">
        <v>45.5</v>
      </c>
      <c r="G15" s="13">
        <v>51.51</v>
      </c>
      <c r="I15" s="53"/>
      <c r="J15" s="53"/>
      <c r="N15" s="19"/>
    </row>
    <row r="16" spans="2:17" ht="23.25" customHeight="1" x14ac:dyDescent="0.2">
      <c r="B16" s="6" t="s">
        <v>43</v>
      </c>
      <c r="C16" s="7" t="s">
        <v>54</v>
      </c>
      <c r="D16" s="11">
        <v>3</v>
      </c>
      <c r="E16" s="11">
        <v>3</v>
      </c>
      <c r="F16" s="12">
        <v>0.1</v>
      </c>
      <c r="G16" s="13">
        <v>43.33</v>
      </c>
      <c r="I16" s="53"/>
      <c r="J16" s="53"/>
      <c r="N16" s="19"/>
    </row>
    <row r="17" spans="2:14" ht="38.25" customHeight="1" x14ac:dyDescent="0.2">
      <c r="B17" s="6" t="s">
        <v>55</v>
      </c>
      <c r="C17" s="7" t="s">
        <v>56</v>
      </c>
      <c r="D17" s="11">
        <v>7887</v>
      </c>
      <c r="E17" s="11">
        <v>3912</v>
      </c>
      <c r="F17" s="12">
        <v>330.6</v>
      </c>
      <c r="G17" s="13">
        <v>41.92</v>
      </c>
      <c r="I17" s="53"/>
      <c r="J17" s="53"/>
      <c r="N17" s="19"/>
    </row>
    <row r="18" spans="2:14" ht="23.25" customHeight="1" x14ac:dyDescent="0.2">
      <c r="B18" s="6" t="s">
        <v>40</v>
      </c>
      <c r="C18" s="7" t="s">
        <v>37</v>
      </c>
      <c r="D18" s="11"/>
      <c r="E18" s="11"/>
      <c r="F18" s="12"/>
      <c r="G18" s="13"/>
      <c r="I18" s="53"/>
      <c r="J18" s="53"/>
      <c r="N18" s="19"/>
    </row>
    <row r="19" spans="2:14" ht="66" customHeight="1" x14ac:dyDescent="0.2">
      <c r="B19" s="6" t="s">
        <v>57</v>
      </c>
      <c r="C19" s="7" t="s">
        <v>58</v>
      </c>
      <c r="D19" s="11">
        <v>6206</v>
      </c>
      <c r="E19" s="11">
        <v>3364</v>
      </c>
      <c r="F19" s="12">
        <v>260.10000000000002</v>
      </c>
      <c r="G19" s="13">
        <v>41.91</v>
      </c>
      <c r="I19" s="53"/>
      <c r="J19" s="53"/>
      <c r="N19" s="19"/>
    </row>
    <row r="20" spans="2:14" ht="53.25" customHeight="1" x14ac:dyDescent="0.2">
      <c r="B20" s="6" t="s">
        <v>59</v>
      </c>
      <c r="C20" s="7" t="s">
        <v>60</v>
      </c>
      <c r="D20" s="11">
        <v>38</v>
      </c>
      <c r="E20" s="11">
        <v>21</v>
      </c>
      <c r="F20" s="12">
        <v>2</v>
      </c>
      <c r="G20" s="13">
        <v>51.41</v>
      </c>
      <c r="I20" s="53"/>
      <c r="J20" s="53"/>
      <c r="N20" s="19"/>
    </row>
    <row r="22" spans="2:14" ht="12.75" customHeight="1" x14ac:dyDescent="0.2">
      <c r="B22" s="50" t="s">
        <v>61</v>
      </c>
      <c r="C22" s="50"/>
      <c r="D22" s="50"/>
      <c r="E22" s="50"/>
      <c r="F22" s="50"/>
      <c r="G22" s="50"/>
    </row>
    <row r="23" spans="2:14" x14ac:dyDescent="0.2">
      <c r="B23" s="50"/>
      <c r="C23" s="50"/>
      <c r="D23" s="50"/>
      <c r="E23" s="50"/>
      <c r="F23" s="50"/>
      <c r="G23" s="50"/>
    </row>
    <row r="25" spans="2:14" ht="48.6" customHeight="1" x14ac:dyDescent="0.2">
      <c r="B25" s="51" t="s">
        <v>62</v>
      </c>
      <c r="C25" s="51"/>
      <c r="D25" s="51" t="s">
        <v>63</v>
      </c>
      <c r="E25" s="51"/>
      <c r="F25" s="51"/>
      <c r="G25" s="51"/>
    </row>
    <row r="27" spans="2:14" ht="22.5" customHeight="1" x14ac:dyDescent="0.2">
      <c r="B27" s="49" t="s">
        <v>64</v>
      </c>
      <c r="C27" s="49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R17" sqref="R17"/>
    </sheetView>
  </sheetViews>
  <sheetFormatPr defaultRowHeight="12.75" x14ac:dyDescent="0.2"/>
  <cols>
    <col min="4" max="4" width="4.28515625" customWidth="1"/>
    <col min="5" max="5" width="16.5703125" bestFit="1" customWidth="1"/>
  </cols>
  <sheetData>
    <row r="2" spans="2:7" ht="30" customHeight="1" x14ac:dyDescent="0.2">
      <c r="B2" s="18" t="s">
        <v>65</v>
      </c>
    </row>
    <row r="3" spans="2:7" x14ac:dyDescent="0.2">
      <c r="B3" s="18" t="s">
        <v>66</v>
      </c>
    </row>
    <row r="4" spans="2:7" x14ac:dyDescent="0.2">
      <c r="B4" s="7" t="s">
        <v>39</v>
      </c>
      <c r="C4" s="8">
        <f>'З-ПФ (зведена)'!D6</f>
        <v>2197</v>
      </c>
      <c r="D4" t="s">
        <v>67</v>
      </c>
      <c r="E4" t="s">
        <v>68</v>
      </c>
      <c r="F4" s="8">
        <f>'З-ПФ (зведена)'!D8+'З-ПФ (зведена)'!D9+'З-ПФ (зведена)'!D10+'З-ПФ (зведена)'!D11</f>
        <v>2197</v>
      </c>
      <c r="G4" t="str">
        <f>IF(F4=C4,"+","-")</f>
        <v>+</v>
      </c>
    </row>
    <row r="5" spans="2:7" x14ac:dyDescent="0.2">
      <c r="B5" s="7" t="s">
        <v>52</v>
      </c>
      <c r="C5" s="8">
        <f>'З-ПФ (зведена)'!D13</f>
        <v>886</v>
      </c>
      <c r="D5" t="s">
        <v>67</v>
      </c>
      <c r="E5" t="s">
        <v>69</v>
      </c>
      <c r="F5" s="8">
        <f>'З-ПФ (зведена)'!D15+'З-ПФ (зведена)'!D16</f>
        <v>886</v>
      </c>
      <c r="G5" t="str">
        <f>IF(F5=C5,"+","-")</f>
        <v>+</v>
      </c>
    </row>
    <row r="6" spans="2:7" x14ac:dyDescent="0.2">
      <c r="B6" s="7" t="s">
        <v>35</v>
      </c>
      <c r="C6" s="8">
        <f>'З-ПФ (зведена)'!D4</f>
        <v>10970</v>
      </c>
      <c r="D6" t="s">
        <v>67</v>
      </c>
      <c r="E6" t="s">
        <v>70</v>
      </c>
      <c r="F6" s="8">
        <f>'З-ПФ (зведена)'!D6+'З-ПФ (зведена)'!D13+'З-ПФ (зведена)'!D17</f>
        <v>10970</v>
      </c>
      <c r="G6" t="str">
        <f>IF(F6=C6,"+","-")</f>
        <v>+</v>
      </c>
    </row>
    <row r="8" spans="2:7" x14ac:dyDescent="0.2">
      <c r="B8" s="18" t="s">
        <v>71</v>
      </c>
    </row>
    <row r="9" spans="2:7" x14ac:dyDescent="0.2">
      <c r="B9" s="7" t="s">
        <v>39</v>
      </c>
      <c r="C9" s="9">
        <f>'З-ПФ (зведена)'!F6</f>
        <v>91.1</v>
      </c>
      <c r="D9" t="s">
        <v>67</v>
      </c>
      <c r="E9" t="s">
        <v>68</v>
      </c>
      <c r="F9" s="9">
        <f>'З-ПФ (зведена)'!F8+'З-ПФ (зведена)'!F9+'З-ПФ (зведена)'!F10+'З-ПФ (зведена)'!F11</f>
        <v>91.100000000000009</v>
      </c>
      <c r="G9" t="str">
        <f>IF(F9=C9,"+","-")</f>
        <v>+</v>
      </c>
    </row>
    <row r="10" spans="2:7" x14ac:dyDescent="0.2">
      <c r="B10" s="7" t="s">
        <v>52</v>
      </c>
      <c r="C10" s="9">
        <f>'З-ПФ (зведена)'!F13</f>
        <v>45.6</v>
      </c>
      <c r="D10" t="s">
        <v>67</v>
      </c>
      <c r="E10" t="s">
        <v>69</v>
      </c>
      <c r="F10" s="9">
        <f>'З-ПФ (зведена)'!F15+'З-ПФ (зведена)'!F16</f>
        <v>45.6</v>
      </c>
      <c r="G10" t="str">
        <f>IF(F10=C10,"+","-")</f>
        <v>+</v>
      </c>
    </row>
    <row r="11" spans="2:7" x14ac:dyDescent="0.2">
      <c r="B11" s="7" t="s">
        <v>35</v>
      </c>
      <c r="C11" s="9">
        <f>'З-ПФ (зведена)'!F4</f>
        <v>467.3</v>
      </c>
      <c r="D11" t="s">
        <v>67</v>
      </c>
      <c r="E11" t="s">
        <v>70</v>
      </c>
      <c r="F11" s="9">
        <f>'З-ПФ (зведена)'!F6+'З-ПФ (зведена)'!F13+'З-ПФ (зведена)'!F17</f>
        <v>467.3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 лист</vt:lpstr>
      <vt:lpstr>З-ПФ (зведена)</vt:lpstr>
      <vt:lpstr>Контроль 3ПФ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Пилявець Алла Степанівна</dc:creator>
  <cp:lastModifiedBy>Пилявець Алла Степанівна</cp:lastModifiedBy>
  <dcterms:created xsi:type="dcterms:W3CDTF">2025-07-14T13:30:07Z</dcterms:created>
  <dcterms:modified xsi:type="dcterms:W3CDTF">2025-07-15T04:32:00Z</dcterms:modified>
</cp:coreProperties>
</file>