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Мої документи\КОШТОРИС 2025\ОПРИЛЮДНЕННЯ\"/>
    </mc:Choice>
  </mc:AlternateContent>
  <xr:revisionPtr revIDLastSave="0" documentId="13_ncr:1_{7841E420-3ED7-4C41-A473-AF2223E92607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ГУ ПФУ" sheetId="1" r:id="rId1"/>
    <sheet name="Номенкл. по обл. 21.02.201" sheetId="2" state="hidden" r:id="rId2"/>
  </sheets>
  <definedNames>
    <definedName name="_GoBack" localSheetId="0">#REF!</definedName>
    <definedName name="_xlnm.Print_Area" localSheetId="0">'ГУ ПФУ'!$A$1:$P$20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25" i="2" l="1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Q24" i="2"/>
  <c r="Q23" i="2"/>
  <c r="Q22" i="2"/>
  <c r="Q21" i="2"/>
  <c r="Q20" i="2"/>
  <c r="Q19" i="2"/>
  <c r="Q18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D27" i="2" l="1"/>
  <c r="D28" i="2"/>
  <c r="D29" i="2"/>
</calcChain>
</file>

<file path=xl/sharedStrings.xml><?xml version="1.0" encoding="utf-8"?>
<sst xmlns="http://schemas.openxmlformats.org/spreadsheetml/2006/main" count="109" uniqueCount="88">
  <si>
    <t>Додаток 6
до Переліку наборів даних, що підлягають оприлюдненню у формі відкритих даних
(Assets)</t>
  </si>
  <si>
    <t xml:space="preserve">Інформація
про отримане майно (обладнання, програмне забезпечення) у рамках міжнародної технічної допомоги
</t>
  </si>
  <si>
    <t>Назва колонки (name)</t>
  </si>
  <si>
    <t>id</t>
  </si>
  <si>
    <t>title</t>
  </si>
  <si>
    <t>description</t>
  </si>
  <si>
    <t>quantity</t>
  </si>
  <si>
    <t>unitName</t>
  </si>
  <si>
    <t>valueAmount</t>
  </si>
  <si>
    <t>valueCurrency</t>
  </si>
  <si>
    <t>projectID</t>
  </si>
  <si>
    <t>projectTitle</t>
  </si>
  <si>
    <t>recipientID</t>
  </si>
  <si>
    <t>recipientName</t>
  </si>
  <si>
    <t>implementerID</t>
  </si>
  <si>
    <t>implementerName</t>
  </si>
  <si>
    <t>actID</t>
  </si>
  <si>
    <t>actDate</t>
  </si>
  <si>
    <t>Заголовок колонки (title)</t>
  </si>
  <si>
    <t>Ідентифікатор</t>
  </si>
  <si>
    <t>Назва</t>
  </si>
  <si>
    <t>Опис</t>
  </si>
  <si>
    <t>Кількість</t>
  </si>
  <si>
    <t>Назва одиниці виміру</t>
  </si>
  <si>
    <t>Вартість</t>
  </si>
  <si>
    <t>Валюта</t>
  </si>
  <si>
    <t>Номер програми</t>
  </si>
  <si>
    <t>Назва програми</t>
  </si>
  <si>
    <t>Ідентифікатор реципієнта</t>
  </si>
  <si>
    <t>Назва реципієнта</t>
  </si>
  <si>
    <t>Ідентифікатор виконавця</t>
  </si>
  <si>
    <t>Назва виконавця</t>
  </si>
  <si>
    <t>Номер акта</t>
  </si>
  <si>
    <t>Дата акта</t>
  </si>
  <si>
    <t>Тип даних (datatype)</t>
  </si>
  <si>
    <t>Керівництво</t>
  </si>
  <si>
    <t>Обслуговування</t>
  </si>
  <si>
    <t>Призначення</t>
  </si>
  <si>
    <t>Виплата</t>
  </si>
  <si>
    <t>Фінансово-економічне</t>
  </si>
  <si>
    <t>Інформ.-х систем та електр.реєстрів</t>
  </si>
  <si>
    <t xml:space="preserve">Управління персоналу </t>
  </si>
  <si>
    <t>Юридичне управління</t>
  </si>
  <si>
    <t>Упраління контрольно-перевірочної роботи</t>
  </si>
  <si>
    <t>Управління адміністративного забезпечення</t>
  </si>
  <si>
    <t>Відділ внутрішнього аудиту</t>
  </si>
  <si>
    <t>Відділ організаційно-інформаційної роботи</t>
  </si>
  <si>
    <t>Сектор з питань запобігання та виявлення корупції</t>
  </si>
  <si>
    <t>Головний спеціаліст з питань режимно-секретної роботи</t>
  </si>
  <si>
    <t>Разом</t>
  </si>
  <si>
    <t>начальник головного управління</t>
  </si>
  <si>
    <t>перший заступник начальника головного управління</t>
  </si>
  <si>
    <t>заступник начальника головного управління</t>
  </si>
  <si>
    <t>начальник управління</t>
  </si>
  <si>
    <t>заступник начальника управління - начальник віддлу</t>
  </si>
  <si>
    <t>начальник відділу</t>
  </si>
  <si>
    <t>заступник начальника відділу</t>
  </si>
  <si>
    <t>завідувач сектора</t>
  </si>
  <si>
    <t>головний спеціаліст</t>
  </si>
  <si>
    <t xml:space="preserve">провідний спеціаліст </t>
  </si>
  <si>
    <t>спеціаліст</t>
  </si>
  <si>
    <t>начальник самостійного відділу</t>
  </si>
  <si>
    <t>заступник начальника самостійного відділу</t>
  </si>
  <si>
    <t>завідувач самостіного сектору</t>
  </si>
  <si>
    <t>начальник відділу (функції обслуговування)</t>
  </si>
  <si>
    <t>заступник начальника відділу (функції обслуговування)</t>
  </si>
  <si>
    <t>провідний інспектор</t>
  </si>
  <si>
    <t>секретар керівника</t>
  </si>
  <si>
    <t>завгосп</t>
  </si>
  <si>
    <t>робітник</t>
  </si>
  <si>
    <t>водій</t>
  </si>
  <si>
    <t>сторож</t>
  </si>
  <si>
    <t>РАЗОМ</t>
  </si>
  <si>
    <t>ДЕРЖАВНІ СЛУЖБОВЦІ</t>
  </si>
  <si>
    <t>категорія Б</t>
  </si>
  <si>
    <t>категорія В</t>
  </si>
  <si>
    <t>ПРАЦІВНИКИ</t>
  </si>
  <si>
    <t>шт</t>
  </si>
  <si>
    <t>Підтримка спроможності  державних установ та місцевих громад у зміцненні системи соціального захисту України</t>
  </si>
  <si>
    <t>Благодійна організація "БЛАГОДІЙНИЙ ФОНД "СТАБІЛІЗЕЙШЕН СУППОРТ СЕРВІСЕЗ"</t>
  </si>
  <si>
    <t>Головне Управління Пенсійного фонду України в Черкаській області</t>
  </si>
  <si>
    <t>б/н</t>
  </si>
  <si>
    <t>грн</t>
  </si>
  <si>
    <t>21141Y25M254428_CA_119 від 12.08.2025року.</t>
  </si>
  <si>
    <t>Ноутбук /laptop Lehovo V15G4IRU15,6FHDIPS/is1315U/8/256/Intel HD/DOS/Business/black</t>
  </si>
  <si>
    <t>Миша/MUSW-4B-04BS Black</t>
  </si>
  <si>
    <t>МФУ/Multi/functional device XeroxWC 3025NI(WI-FI) (3025V-NI)</t>
  </si>
  <si>
    <t>Сумка для ноутбука laptop  bag ESPERANZA15,6 ET192Solerno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</si>
</sst>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0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3" applyProtection="0"/>
    <xf numFmtId="0" fontId="6" fillId="0" borderId="0" applyBorder="0" applyProtection="0"/>
    <xf numFmtId="0" fontId="7" fillId="0" borderId="4" applyProtection="0"/>
    <xf numFmtId="0" fontId="8" fillId="21" borderId="5" applyProtection="0"/>
    <xf numFmtId="0" fontId="9" fillId="0" borderId="0" applyBorder="0" applyProtection="0"/>
    <xf numFmtId="0" fontId="10" fillId="22" borderId="0" applyBorder="0" applyProtection="0"/>
    <xf numFmtId="0" fontId="11" fillId="3" borderId="0" applyBorder="0" applyProtection="0"/>
    <xf numFmtId="0" fontId="12" fillId="0" borderId="0" applyBorder="0" applyProtection="0"/>
    <xf numFmtId="0" fontId="25" fillId="23" borderId="6" applyProtection="0"/>
    <xf numFmtId="0" fontId="13" fillId="0" borderId="7" applyProtection="0"/>
    <xf numFmtId="0" fontId="14" fillId="0" borderId="0" applyBorder="0" applyProtection="0"/>
    <xf numFmtId="0" fontId="15" fillId="4" borderId="0" applyBorder="0" applyProtection="0"/>
  </cellStyleXfs>
  <cellXfs count="47">
    <xf numFmtId="0" fontId="0" fillId="0" borderId="0" xfId="0"/>
    <xf numFmtId="0" fontId="0" fillId="0" borderId="0" xfId="0" applyAlignment="1" applyProtection="1"/>
    <xf numFmtId="0" fontId="16" fillId="0" borderId="0" xfId="0" applyFont="1" applyBorder="1" applyAlignment="1" applyProtection="1"/>
    <xf numFmtId="0" fontId="19" fillId="0" borderId="8" xfId="0" applyFont="1" applyBorder="1" applyAlignment="1" applyProtection="1">
      <alignment vertical="top" wrapText="1"/>
    </xf>
    <xf numFmtId="0" fontId="20" fillId="0" borderId="9" xfId="0" applyFont="1" applyBorder="1" applyAlignment="1" applyProtection="1">
      <alignment vertical="top" wrapText="1"/>
    </xf>
    <xf numFmtId="0" fontId="19" fillId="0" borderId="10" xfId="0" applyFont="1" applyBorder="1" applyAlignment="1" applyProtection="1">
      <alignment vertical="top" wrapText="1"/>
    </xf>
    <xf numFmtId="0" fontId="20" fillId="0" borderId="11" xfId="0" applyFont="1" applyBorder="1" applyAlignment="1" applyProtection="1">
      <alignment vertical="top" wrapText="1"/>
    </xf>
    <xf numFmtId="0" fontId="0" fillId="0" borderId="0" xfId="0" applyBorder="1" applyAlignment="1" applyProtection="1"/>
    <xf numFmtId="0" fontId="0" fillId="0" borderId="13" xfId="0" applyFont="1" applyBorder="1" applyAlignment="1" applyProtection="1"/>
    <xf numFmtId="0" fontId="0" fillId="0" borderId="12" xfId="0" applyFont="1" applyBorder="1" applyAlignment="1" applyProtection="1"/>
    <xf numFmtId="0" fontId="21" fillId="0" borderId="12" xfId="0" applyFont="1" applyBorder="1" applyAlignment="1" applyProtection="1">
      <alignment horizontal="center" textRotation="90" wrapText="1"/>
    </xf>
    <xf numFmtId="0" fontId="16" fillId="0" borderId="12" xfId="0" applyFont="1" applyBorder="1" applyAlignment="1" applyProtection="1">
      <alignment horizontal="center" wrapText="1"/>
    </xf>
    <xf numFmtId="0" fontId="22" fillId="0" borderId="12" xfId="0" applyFont="1" applyBorder="1" applyAlignment="1" applyProtection="1">
      <alignment horizontal="center" wrapText="1"/>
    </xf>
    <xf numFmtId="0" fontId="0" fillId="0" borderId="12" xfId="0" applyFont="1" applyBorder="1" applyAlignment="1" applyProtection="1">
      <alignment horizontal="center"/>
    </xf>
    <xf numFmtId="0" fontId="0" fillId="0" borderId="12" xfId="0" applyBorder="1" applyAlignment="1" applyProtection="1"/>
    <xf numFmtId="0" fontId="16" fillId="0" borderId="12" xfId="0" applyFont="1" applyBorder="1" applyAlignment="1" applyProtection="1">
      <alignment wrapText="1"/>
    </xf>
    <xf numFmtId="0" fontId="23" fillId="0" borderId="12" xfId="0" applyFont="1" applyBorder="1" applyAlignment="1" applyProtection="1"/>
    <xf numFmtId="0" fontId="24" fillId="0" borderId="12" xfId="0" applyFont="1" applyBorder="1" applyAlignment="1" applyProtection="1"/>
    <xf numFmtId="0" fontId="0" fillId="0" borderId="14" xfId="0" applyBorder="1" applyAlignment="1" applyProtection="1"/>
    <xf numFmtId="0" fontId="21" fillId="0" borderId="12" xfId="0" applyFont="1" applyBorder="1" applyAlignment="1" applyProtection="1">
      <alignment wrapText="1"/>
    </xf>
    <xf numFmtId="0" fontId="16" fillId="0" borderId="0" xfId="0" applyFont="1" applyBorder="1" applyAlignment="1" applyProtection="1">
      <alignment wrapText="1"/>
    </xf>
    <xf numFmtId="0" fontId="23" fillId="0" borderId="0" xfId="0" applyFont="1" applyBorder="1" applyAlignment="1" applyProtection="1"/>
    <xf numFmtId="0" fontId="23" fillId="0" borderId="0" xfId="0" applyFont="1" applyAlignment="1" applyProtection="1"/>
    <xf numFmtId="0" fontId="16" fillId="0" borderId="0" xfId="0" applyFont="1" applyBorder="1" applyAlignment="1" applyProtection="1">
      <alignment horizontal="left"/>
    </xf>
    <xf numFmtId="0" fontId="20" fillId="0" borderId="9" xfId="0" applyFont="1" applyBorder="1" applyAlignment="1" applyProtection="1">
      <alignment horizontal="left" vertical="top" wrapText="1"/>
    </xf>
    <xf numFmtId="0" fontId="20" fillId="0" borderId="11" xfId="0" applyFont="1" applyBorder="1" applyAlignment="1" applyProtection="1">
      <alignment horizontal="left" vertical="top" wrapText="1"/>
    </xf>
    <xf numFmtId="0" fontId="20" fillId="0" borderId="12" xfId="0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4" fontId="20" fillId="0" borderId="9" xfId="0" applyNumberFormat="1" applyFont="1" applyBorder="1" applyAlignment="1" applyProtection="1">
      <alignment horizontal="left" vertical="top" wrapText="1"/>
    </xf>
    <xf numFmtId="4" fontId="20" fillId="0" borderId="11" xfId="0" applyNumberFormat="1" applyFont="1" applyBorder="1" applyAlignment="1" applyProtection="1">
      <alignment horizontal="left" vertical="top" wrapText="1"/>
    </xf>
    <xf numFmtId="4" fontId="22" fillId="0" borderId="0" xfId="0" applyNumberFormat="1" applyFont="1" applyBorder="1" applyAlignment="1" applyProtection="1">
      <alignment horizontal="left"/>
    </xf>
    <xf numFmtId="4" fontId="26" fillId="0" borderId="0" xfId="0" applyNumberFormat="1" applyFont="1" applyBorder="1" applyAlignment="1" applyProtection="1">
      <alignment horizontal="left"/>
    </xf>
    <xf numFmtId="4" fontId="26" fillId="0" borderId="0" xfId="0" applyNumberFormat="1" applyFont="1" applyAlignment="1" applyProtection="1">
      <alignment horizontal="left"/>
    </xf>
    <xf numFmtId="0" fontId="26" fillId="0" borderId="0" xfId="0" applyFont="1"/>
    <xf numFmtId="0" fontId="22" fillId="0" borderId="12" xfId="0" applyFont="1" applyBorder="1" applyAlignment="1" applyProtection="1">
      <alignment horizontal="left" vertical="center" wrapText="1"/>
    </xf>
    <xf numFmtId="0" fontId="19" fillId="0" borderId="12" xfId="0" applyFont="1" applyBorder="1" applyAlignment="1" applyProtection="1">
      <alignment horizontal="left" vertical="center" wrapText="1"/>
    </xf>
    <xf numFmtId="0" fontId="20" fillId="0" borderId="12" xfId="0" applyNumberFormat="1" applyFont="1" applyBorder="1" applyAlignment="1" applyProtection="1">
      <alignment horizontal="left" vertical="top" wrapText="1"/>
    </xf>
    <xf numFmtId="0" fontId="26" fillId="0" borderId="0" xfId="0" applyFont="1" applyAlignment="1">
      <alignment horizontal="left"/>
    </xf>
    <xf numFmtId="0" fontId="22" fillId="0" borderId="12" xfId="0" applyNumberFormat="1" applyFont="1" applyBorder="1" applyAlignment="1" applyProtection="1">
      <alignment horizontal="left" vertical="center" wrapText="1"/>
    </xf>
    <xf numFmtId="0" fontId="20" fillId="0" borderId="12" xfId="0" applyFont="1" applyBorder="1" applyAlignment="1" applyProtection="1">
      <alignment horizontal="center" wrapText="1"/>
    </xf>
    <xf numFmtId="4" fontId="20" fillId="0" borderId="12" xfId="0" applyNumberFormat="1" applyFont="1" applyBorder="1" applyAlignment="1" applyProtection="1">
      <alignment horizontal="center" wrapText="1"/>
    </xf>
    <xf numFmtId="4" fontId="22" fillId="0" borderId="12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horizontal="right" vertical="center" wrapText="1"/>
    </xf>
    <xf numFmtId="0" fontId="18" fillId="0" borderId="0" xfId="0" applyFont="1" applyBorder="1" applyAlignment="1" applyProtection="1">
      <alignment horizontal="center" wrapText="1"/>
    </xf>
    <xf numFmtId="0" fontId="20" fillId="0" borderId="12" xfId="0" applyFont="1" applyBorder="1" applyAlignment="1" applyProtection="1">
      <alignment horizontal="left" vertical="center" wrapText="1"/>
    </xf>
    <xf numFmtId="14" fontId="20" fillId="0" borderId="12" xfId="0" applyNumberFormat="1" applyFont="1" applyBorder="1" applyAlignment="1" applyProtection="1">
      <alignment horizontal="left" vertical="center" wrapText="1"/>
    </xf>
  </cellXfs>
  <cellStyles count="40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xr:uid="{00000000-0005-0000-0000-000012000000}"/>
    <cellStyle name="Акцент2" xfId="20" xr:uid="{00000000-0005-0000-0000-000013000000}"/>
    <cellStyle name="Акцент3" xfId="21" xr:uid="{00000000-0005-0000-0000-000014000000}"/>
    <cellStyle name="Акцент4" xfId="22" xr:uid="{00000000-0005-0000-0000-000015000000}"/>
    <cellStyle name="Акцент5" xfId="23" xr:uid="{00000000-0005-0000-0000-000016000000}"/>
    <cellStyle name="Акцент6" xfId="24" xr:uid="{00000000-0005-0000-0000-000017000000}"/>
    <cellStyle name="Ввод " xfId="25" xr:uid="{00000000-0005-0000-0000-000018000000}"/>
    <cellStyle name="Вывод" xfId="26" xr:uid="{00000000-0005-0000-0000-000019000000}"/>
    <cellStyle name="Вычисление" xfId="27" xr:uid="{00000000-0005-0000-0000-00001A000000}"/>
    <cellStyle name="Заголовок 3" xfId="28" xr:uid="{00000000-0005-0000-0000-00001B000000}"/>
    <cellStyle name="Заголовок 4" xfId="29" xr:uid="{00000000-0005-0000-0000-00001C000000}"/>
    <cellStyle name="Звичайний" xfId="0" builtinId="0"/>
    <cellStyle name="Итог" xfId="30" xr:uid="{00000000-0005-0000-0000-00001D000000}"/>
    <cellStyle name="Контрольная ячейка" xfId="31" xr:uid="{00000000-0005-0000-0000-00001E000000}"/>
    <cellStyle name="Название" xfId="32" xr:uid="{00000000-0005-0000-0000-00001F000000}"/>
    <cellStyle name="Нейтральный" xfId="33" xr:uid="{00000000-0005-0000-0000-000020000000}"/>
    <cellStyle name="Плохой" xfId="34" xr:uid="{00000000-0005-0000-0000-000022000000}"/>
    <cellStyle name="Пояснение" xfId="35" xr:uid="{00000000-0005-0000-0000-000023000000}"/>
    <cellStyle name="Примечание" xfId="36" xr:uid="{00000000-0005-0000-0000-000024000000}"/>
    <cellStyle name="Связанная ячейка" xfId="37" xr:uid="{00000000-0005-0000-0000-000025000000}"/>
    <cellStyle name="Текст предупреждения" xfId="38" xr:uid="{00000000-0005-0000-0000-000026000000}"/>
    <cellStyle name="Хороший" xfId="39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J5" sqref="J5:J13"/>
    </sheetView>
  </sheetViews>
  <sheetFormatPr defaultColWidth="9" defaultRowHeight="12.75" x14ac:dyDescent="0.2"/>
  <cols>
    <col min="1" max="1" width="8.85546875" style="1" customWidth="1"/>
    <col min="2" max="2" width="11.140625" style="1" customWidth="1"/>
    <col min="3" max="3" width="31.5703125" style="28" customWidth="1"/>
    <col min="4" max="4" width="9.28515625" style="1" customWidth="1"/>
    <col min="5" max="5" width="7.5703125" style="28" customWidth="1"/>
    <col min="6" max="6" width="10.28515625" style="28" customWidth="1"/>
    <col min="7" max="7" width="10.42578125" style="33" customWidth="1"/>
    <col min="8" max="8" width="6.140625" style="1" customWidth="1"/>
    <col min="9" max="9" width="17.28515625" style="1" customWidth="1"/>
    <col min="10" max="10" width="43.42578125" style="1" customWidth="1"/>
    <col min="11" max="11" width="11.85546875" style="1" customWidth="1"/>
    <col min="12" max="12" width="29" style="1" customWidth="1"/>
    <col min="13" max="13" width="11.85546875" style="1" customWidth="1"/>
    <col min="14" max="14" width="22.85546875" style="1" customWidth="1"/>
    <col min="15" max="15" width="5.5703125" style="1" customWidth="1"/>
    <col min="16" max="16" width="9.140625" style="1" customWidth="1"/>
  </cols>
  <sheetData>
    <row r="1" spans="1:16" ht="103.5" customHeight="1" x14ac:dyDescent="0.2">
      <c r="A1" s="2"/>
      <c r="B1" s="2"/>
      <c r="C1" s="23"/>
      <c r="D1" s="2"/>
      <c r="E1" s="23"/>
      <c r="F1" s="23"/>
      <c r="G1" s="31"/>
      <c r="H1" s="2"/>
      <c r="I1" s="2"/>
      <c r="J1" s="2"/>
      <c r="K1" s="43" t="s">
        <v>0</v>
      </c>
      <c r="L1" s="43"/>
      <c r="M1" s="43"/>
      <c r="N1" s="43"/>
      <c r="O1" s="43"/>
      <c r="P1" s="43"/>
    </row>
    <row r="2" spans="1:16" ht="75.75" customHeight="1" x14ac:dyDescent="0.3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s="34" customFormat="1" ht="36" x14ac:dyDescent="0.2">
      <c r="A3" s="3" t="s">
        <v>2</v>
      </c>
      <c r="B3" s="4" t="s">
        <v>3</v>
      </c>
      <c r="C3" s="24" t="s">
        <v>4</v>
      </c>
      <c r="D3" s="4" t="s">
        <v>5</v>
      </c>
      <c r="E3" s="24" t="s">
        <v>6</v>
      </c>
      <c r="F3" s="24" t="s">
        <v>7</v>
      </c>
      <c r="G3" s="29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spans="1:16" s="34" customFormat="1" ht="51.75" customHeight="1" x14ac:dyDescent="0.2">
      <c r="A4" s="5" t="s">
        <v>18</v>
      </c>
      <c r="B4" s="6" t="s">
        <v>19</v>
      </c>
      <c r="C4" s="25" t="s">
        <v>20</v>
      </c>
      <c r="D4" s="6" t="s">
        <v>21</v>
      </c>
      <c r="E4" s="25" t="s">
        <v>22</v>
      </c>
      <c r="F4" s="25" t="s">
        <v>23</v>
      </c>
      <c r="G4" s="30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</row>
    <row r="5" spans="1:16" s="38" customFormat="1" ht="40.15" customHeight="1" x14ac:dyDescent="0.2">
      <c r="A5" s="36" t="s">
        <v>34</v>
      </c>
      <c r="B5" s="26"/>
      <c r="C5" s="26" t="s">
        <v>84</v>
      </c>
      <c r="D5" s="26"/>
      <c r="E5" s="40">
        <v>1</v>
      </c>
      <c r="F5" s="40" t="s">
        <v>77</v>
      </c>
      <c r="G5" s="41">
        <v>18121.32</v>
      </c>
      <c r="H5" s="45" t="s">
        <v>82</v>
      </c>
      <c r="I5" s="45" t="s">
        <v>83</v>
      </c>
      <c r="J5" s="45" t="s">
        <v>78</v>
      </c>
      <c r="K5" s="45">
        <v>21366538</v>
      </c>
      <c r="L5" s="45" t="s">
        <v>80</v>
      </c>
      <c r="M5" s="37"/>
      <c r="N5" s="45" t="s">
        <v>79</v>
      </c>
      <c r="O5" s="45" t="s">
        <v>81</v>
      </c>
      <c r="P5" s="46">
        <v>46001</v>
      </c>
    </row>
    <row r="6" spans="1:16" s="38" customFormat="1" ht="33.6" customHeight="1" x14ac:dyDescent="0.2">
      <c r="A6" s="36" t="s">
        <v>34</v>
      </c>
      <c r="B6" s="26"/>
      <c r="C6" s="26" t="s">
        <v>84</v>
      </c>
      <c r="D6" s="26"/>
      <c r="E6" s="40">
        <v>1</v>
      </c>
      <c r="F6" s="40" t="s">
        <v>77</v>
      </c>
      <c r="G6" s="41">
        <v>18121.32</v>
      </c>
      <c r="H6" s="45"/>
      <c r="I6" s="45"/>
      <c r="J6" s="45"/>
      <c r="K6" s="45"/>
      <c r="L6" s="45"/>
      <c r="M6" s="37"/>
      <c r="N6" s="45"/>
      <c r="O6" s="45"/>
      <c r="P6" s="45"/>
    </row>
    <row r="7" spans="1:16" s="38" customFormat="1" ht="40.15" customHeight="1" x14ac:dyDescent="0.2">
      <c r="A7" s="36" t="s">
        <v>34</v>
      </c>
      <c r="B7" s="26"/>
      <c r="C7" s="26" t="s">
        <v>84</v>
      </c>
      <c r="D7" s="26"/>
      <c r="E7" s="40">
        <v>1</v>
      </c>
      <c r="F7" s="40" t="s">
        <v>77</v>
      </c>
      <c r="G7" s="41">
        <v>18121.32</v>
      </c>
      <c r="H7" s="45"/>
      <c r="I7" s="45"/>
      <c r="J7" s="45"/>
      <c r="K7" s="45"/>
      <c r="L7" s="45"/>
      <c r="M7" s="37"/>
      <c r="N7" s="45"/>
      <c r="O7" s="45"/>
      <c r="P7" s="45"/>
    </row>
    <row r="8" spans="1:16" s="38" customFormat="1" ht="40.15" customHeight="1" x14ac:dyDescent="0.2">
      <c r="A8" s="36" t="s">
        <v>34</v>
      </c>
      <c r="B8" s="26"/>
      <c r="C8" s="26" t="s">
        <v>84</v>
      </c>
      <c r="D8" s="26"/>
      <c r="E8" s="40">
        <v>1</v>
      </c>
      <c r="F8" s="40" t="s">
        <v>77</v>
      </c>
      <c r="G8" s="41">
        <v>18121.32</v>
      </c>
      <c r="H8" s="45"/>
      <c r="I8" s="45"/>
      <c r="J8" s="45"/>
      <c r="K8" s="45"/>
      <c r="L8" s="45"/>
      <c r="M8" s="37"/>
      <c r="N8" s="45"/>
      <c r="O8" s="45"/>
      <c r="P8" s="45"/>
    </row>
    <row r="9" spans="1:16" s="38" customFormat="1" ht="36.6" customHeight="1" x14ac:dyDescent="0.2">
      <c r="A9" s="36" t="s">
        <v>34</v>
      </c>
      <c r="B9" s="26"/>
      <c r="C9" s="26" t="s">
        <v>84</v>
      </c>
      <c r="D9" s="26"/>
      <c r="E9" s="40">
        <v>1</v>
      </c>
      <c r="F9" s="40" t="s">
        <v>77</v>
      </c>
      <c r="G9" s="41">
        <v>18121.32</v>
      </c>
      <c r="H9" s="45"/>
      <c r="I9" s="45"/>
      <c r="J9" s="45"/>
      <c r="K9" s="45"/>
      <c r="L9" s="45"/>
      <c r="M9" s="37"/>
      <c r="N9" s="45"/>
      <c r="O9" s="45"/>
      <c r="P9" s="45"/>
    </row>
    <row r="10" spans="1:16" s="38" customFormat="1" ht="41.45" customHeight="1" x14ac:dyDescent="0.2">
      <c r="A10" s="36" t="s">
        <v>34</v>
      </c>
      <c r="B10" s="35"/>
      <c r="C10" s="35" t="s">
        <v>84</v>
      </c>
      <c r="D10" s="35"/>
      <c r="E10" s="12">
        <v>1</v>
      </c>
      <c r="F10" s="40" t="s">
        <v>77</v>
      </c>
      <c r="G10" s="41">
        <v>18121.32</v>
      </c>
      <c r="H10" s="45"/>
      <c r="I10" s="45"/>
      <c r="J10" s="45"/>
      <c r="K10" s="45"/>
      <c r="L10" s="45"/>
      <c r="M10" s="39"/>
      <c r="N10" s="45"/>
      <c r="O10" s="45"/>
      <c r="P10" s="45"/>
    </row>
    <row r="11" spans="1:16" s="38" customFormat="1" ht="33" customHeight="1" x14ac:dyDescent="0.2">
      <c r="A11" s="36" t="s">
        <v>34</v>
      </c>
      <c r="B11" s="35"/>
      <c r="C11" s="35" t="s">
        <v>87</v>
      </c>
      <c r="D11" s="35"/>
      <c r="E11" s="12">
        <v>6</v>
      </c>
      <c r="F11" s="40" t="s">
        <v>77</v>
      </c>
      <c r="G11" s="42">
        <v>1185.24</v>
      </c>
      <c r="H11" s="45"/>
      <c r="I11" s="45"/>
      <c r="J11" s="45"/>
      <c r="K11" s="45"/>
      <c r="L11" s="45"/>
      <c r="M11" s="39"/>
      <c r="N11" s="45"/>
      <c r="O11" s="45"/>
      <c r="P11" s="45"/>
    </row>
    <row r="12" spans="1:16" s="38" customFormat="1" ht="28.15" customHeight="1" x14ac:dyDescent="0.2">
      <c r="A12" s="36" t="s">
        <v>34</v>
      </c>
      <c r="B12" s="35"/>
      <c r="C12" s="35" t="s">
        <v>85</v>
      </c>
      <c r="D12" s="35"/>
      <c r="E12" s="12">
        <v>6</v>
      </c>
      <c r="F12" s="40" t="s">
        <v>77</v>
      </c>
      <c r="G12" s="42">
        <v>746.16</v>
      </c>
      <c r="H12" s="45"/>
      <c r="I12" s="45"/>
      <c r="J12" s="45"/>
      <c r="K12" s="45"/>
      <c r="L12" s="45"/>
      <c r="M12" s="39"/>
      <c r="N12" s="45"/>
      <c r="O12" s="45"/>
      <c r="P12" s="45"/>
    </row>
    <row r="13" spans="1:16" s="38" customFormat="1" ht="33.6" customHeight="1" x14ac:dyDescent="0.2">
      <c r="A13" s="36" t="s">
        <v>34</v>
      </c>
      <c r="B13" s="35"/>
      <c r="C13" s="35" t="s">
        <v>86</v>
      </c>
      <c r="D13" s="35"/>
      <c r="E13" s="12">
        <v>6</v>
      </c>
      <c r="F13" s="40" t="s">
        <v>77</v>
      </c>
      <c r="G13" s="42">
        <v>63734.28</v>
      </c>
      <c r="H13" s="45"/>
      <c r="I13" s="45"/>
      <c r="J13" s="45"/>
      <c r="K13" s="45"/>
      <c r="L13" s="45"/>
      <c r="M13" s="39"/>
      <c r="N13" s="45"/>
      <c r="O13" s="45"/>
      <c r="P13" s="45"/>
    </row>
    <row r="14" spans="1:16" x14ac:dyDescent="0.2">
      <c r="A14" s="7"/>
      <c r="B14" s="7"/>
      <c r="C14" s="27"/>
      <c r="D14" s="7"/>
      <c r="E14" s="27"/>
      <c r="F14" s="27"/>
      <c r="G14" s="32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2">
      <c r="A15" s="7"/>
      <c r="B15" s="7"/>
      <c r="C15" s="27"/>
      <c r="D15" s="7"/>
      <c r="E15" s="27"/>
      <c r="F15" s="27"/>
      <c r="G15" s="32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">
      <c r="A16" s="7"/>
      <c r="B16" s="7"/>
      <c r="C16" s="27"/>
      <c r="D16" s="7"/>
      <c r="E16" s="27"/>
      <c r="F16" s="27"/>
      <c r="G16" s="32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2">
      <c r="A17" s="7"/>
      <c r="B17" s="7"/>
      <c r="C17" s="27"/>
      <c r="D17" s="7"/>
      <c r="E17" s="27"/>
      <c r="F17" s="27"/>
      <c r="G17" s="32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2">
      <c r="A18" s="7"/>
      <c r="B18" s="7"/>
      <c r="C18" s="27"/>
      <c r="D18" s="7"/>
      <c r="E18" s="27"/>
      <c r="F18" s="27"/>
      <c r="G18" s="32"/>
      <c r="H18" s="7"/>
      <c r="I18" s="7"/>
      <c r="J18" s="7"/>
      <c r="K18" s="7"/>
      <c r="L18" s="7"/>
      <c r="M18" s="7"/>
      <c r="N18" s="7"/>
      <c r="O18" s="7"/>
      <c r="P18" s="7"/>
    </row>
  </sheetData>
  <mergeCells count="10">
    <mergeCell ref="K1:P1"/>
    <mergeCell ref="A2:P2"/>
    <mergeCell ref="N5:N13"/>
    <mergeCell ref="L5:L13"/>
    <mergeCell ref="K5:K13"/>
    <mergeCell ref="J5:J13"/>
    <mergeCell ref="H5:H13"/>
    <mergeCell ref="I5:I13"/>
    <mergeCell ref="O5:O13"/>
    <mergeCell ref="P5:P13"/>
  </mergeCells>
  <pageMargins left="0.78749999999999998" right="0.196527777777778" top="0.59027777777777801" bottom="0.39374999999999999" header="0.511811023622047" footer="0.511811023622047"/>
  <pageSetup paperSize="9" scale="8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topLeftCell="A13" zoomScalePageLayoutView="60" workbookViewId="0">
      <selection activeCell="T14" sqref="T14"/>
    </sheetView>
  </sheetViews>
  <sheetFormatPr defaultColWidth="9" defaultRowHeight="12.75" x14ac:dyDescent="0.2"/>
  <cols>
    <col min="1" max="1" width="3.85546875" style="1" customWidth="1"/>
    <col min="2" max="2" width="34.42578125" style="1" customWidth="1"/>
    <col min="3" max="3" width="6" style="1" customWidth="1"/>
    <col min="4" max="4" width="6.28515625" style="1" customWidth="1"/>
    <col min="5" max="5" width="5.5703125" style="1" customWidth="1"/>
    <col min="6" max="6" width="5" style="1" customWidth="1"/>
    <col min="7" max="7" width="4.7109375" style="1" customWidth="1"/>
    <col min="8" max="8" width="4.42578125" style="1" customWidth="1"/>
    <col min="9" max="9" width="5.5703125" style="1" customWidth="1"/>
    <col min="10" max="10" width="4.140625" style="1" customWidth="1"/>
    <col min="11" max="11" width="5" style="1" customWidth="1"/>
    <col min="12" max="12" width="6.85546875" style="1" customWidth="1"/>
    <col min="13" max="13" width="7.42578125" style="1" customWidth="1"/>
    <col min="14" max="14" width="6.7109375" style="1" customWidth="1"/>
    <col min="15" max="16" width="7.5703125" style="1" customWidth="1"/>
    <col min="17" max="17" width="5.7109375" style="1" customWidth="1"/>
  </cols>
  <sheetData>
    <row r="1" spans="1:17" ht="96.75" customHeight="1" x14ac:dyDescent="0.2">
      <c r="A1" s="8"/>
      <c r="B1" s="9"/>
      <c r="C1" s="10" t="s">
        <v>35</v>
      </c>
      <c r="D1" s="10" t="s">
        <v>36</v>
      </c>
      <c r="E1" s="10" t="s">
        <v>37</v>
      </c>
      <c r="F1" s="10" t="s">
        <v>38</v>
      </c>
      <c r="G1" s="10" t="s">
        <v>39</v>
      </c>
      <c r="H1" s="10" t="s">
        <v>40</v>
      </c>
      <c r="I1" s="10" t="s">
        <v>41</v>
      </c>
      <c r="J1" s="10" t="s">
        <v>42</v>
      </c>
      <c r="K1" s="10" t="s">
        <v>43</v>
      </c>
      <c r="L1" s="10" t="s">
        <v>44</v>
      </c>
      <c r="M1" s="10" t="s">
        <v>45</v>
      </c>
      <c r="N1" s="10" t="s">
        <v>46</v>
      </c>
      <c r="O1" s="10" t="s">
        <v>47</v>
      </c>
      <c r="P1" s="10" t="s">
        <v>48</v>
      </c>
      <c r="Q1" s="10" t="s">
        <v>49</v>
      </c>
    </row>
    <row r="2" spans="1:17" x14ac:dyDescent="0.2">
      <c r="A2" s="9"/>
      <c r="B2" s="9"/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1">
        <v>10</v>
      </c>
      <c r="M2" s="12">
        <v>11</v>
      </c>
      <c r="N2" s="12">
        <v>11</v>
      </c>
      <c r="O2" s="12">
        <v>12</v>
      </c>
      <c r="P2" s="11">
        <v>13</v>
      </c>
      <c r="Q2" s="13">
        <v>14</v>
      </c>
    </row>
    <row r="3" spans="1:17" ht="15.75" x14ac:dyDescent="0.25">
      <c r="A3" s="14">
        <v>1</v>
      </c>
      <c r="B3" s="15" t="s">
        <v>50</v>
      </c>
      <c r="C3" s="16">
        <v>1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7">
        <f>SUM(C3:P3)</f>
        <v>1</v>
      </c>
    </row>
    <row r="4" spans="1:17" ht="26.25" x14ac:dyDescent="0.25">
      <c r="A4" s="14">
        <v>2</v>
      </c>
      <c r="B4" s="15" t="s">
        <v>51</v>
      </c>
      <c r="C4" s="16">
        <v>1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7">
        <f>SUM(C4:P4)</f>
        <v>1</v>
      </c>
    </row>
    <row r="5" spans="1:17" ht="26.25" x14ac:dyDescent="0.25">
      <c r="A5" s="14">
        <v>3</v>
      </c>
      <c r="B5" s="15" t="s">
        <v>52</v>
      </c>
      <c r="C5" s="16">
        <v>3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7">
        <f>SUM(C5:P5)</f>
        <v>3</v>
      </c>
    </row>
    <row r="6" spans="1:17" ht="15.75" x14ac:dyDescent="0.25">
      <c r="A6" s="14">
        <v>4</v>
      </c>
      <c r="B6" s="15" t="s">
        <v>53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>
        <f t="shared" ref="Q6:Q16" si="0">SUM(D6:P6)</f>
        <v>0</v>
      </c>
    </row>
    <row r="7" spans="1:17" ht="26.25" customHeight="1" x14ac:dyDescent="0.25">
      <c r="A7" s="14">
        <v>5</v>
      </c>
      <c r="B7" s="15" t="s">
        <v>54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7">
        <f t="shared" si="0"/>
        <v>0</v>
      </c>
    </row>
    <row r="8" spans="1:17" ht="15.75" x14ac:dyDescent="0.25">
      <c r="A8" s="14">
        <v>6</v>
      </c>
      <c r="B8" s="15" t="s">
        <v>55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>
        <f t="shared" si="0"/>
        <v>0</v>
      </c>
    </row>
    <row r="9" spans="1:17" ht="14.25" customHeight="1" x14ac:dyDescent="0.25">
      <c r="A9" s="14">
        <v>7</v>
      </c>
      <c r="B9" s="15" t="s">
        <v>56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7">
        <f t="shared" si="0"/>
        <v>0</v>
      </c>
    </row>
    <row r="10" spans="1:17" ht="13.5" customHeight="1" x14ac:dyDescent="0.25">
      <c r="A10" s="14">
        <v>8</v>
      </c>
      <c r="B10" s="15" t="s">
        <v>57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v>1</v>
      </c>
      <c r="P10" s="16"/>
      <c r="Q10" s="17">
        <f t="shared" si="0"/>
        <v>1</v>
      </c>
    </row>
    <row r="11" spans="1:17" ht="19.5" customHeight="1" x14ac:dyDescent="0.25">
      <c r="A11" s="14">
        <v>9</v>
      </c>
      <c r="B11" s="15" t="s">
        <v>58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>
        <v>1</v>
      </c>
      <c r="P11" s="16">
        <v>1</v>
      </c>
      <c r="Q11" s="17">
        <f t="shared" si="0"/>
        <v>2</v>
      </c>
    </row>
    <row r="12" spans="1:17" ht="13.5" customHeight="1" x14ac:dyDescent="0.25">
      <c r="A12" s="14">
        <v>10</v>
      </c>
      <c r="B12" s="15" t="s">
        <v>59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>
        <f t="shared" si="0"/>
        <v>0</v>
      </c>
    </row>
    <row r="13" spans="1:17" ht="11.25" customHeight="1" x14ac:dyDescent="0.25">
      <c r="A13" s="14">
        <v>11</v>
      </c>
      <c r="B13" s="15" t="s">
        <v>60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7">
        <f t="shared" si="0"/>
        <v>0</v>
      </c>
    </row>
    <row r="14" spans="1:17" ht="13.5" customHeight="1" x14ac:dyDescent="0.25">
      <c r="A14" s="14"/>
      <c r="B14" s="15" t="s">
        <v>61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7">
        <f t="shared" si="0"/>
        <v>0</v>
      </c>
    </row>
    <row r="15" spans="1:17" ht="24" customHeight="1" x14ac:dyDescent="0.25">
      <c r="A15" s="14"/>
      <c r="B15" s="15" t="s">
        <v>62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7">
        <f t="shared" si="0"/>
        <v>0</v>
      </c>
    </row>
    <row r="16" spans="1:17" ht="15" customHeight="1" x14ac:dyDescent="0.25">
      <c r="A16" s="14"/>
      <c r="B16" s="15" t="s">
        <v>63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7">
        <f t="shared" si="0"/>
        <v>0</v>
      </c>
    </row>
    <row r="17" spans="1:17" ht="26.25" customHeight="1" x14ac:dyDescent="0.25">
      <c r="A17" s="14"/>
      <c r="B17" s="15" t="s">
        <v>64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7">
        <v>1</v>
      </c>
    </row>
    <row r="18" spans="1:17" ht="26.25" customHeight="1" x14ac:dyDescent="0.25">
      <c r="A18" s="14"/>
      <c r="B18" s="15" t="s">
        <v>65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7">
        <f t="shared" ref="Q18:Q24" si="1">SUM(D18:P18)</f>
        <v>0</v>
      </c>
    </row>
    <row r="19" spans="1:17" ht="13.5" customHeight="1" x14ac:dyDescent="0.25">
      <c r="A19" s="14"/>
      <c r="B19" s="15" t="s">
        <v>66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7">
        <f t="shared" si="1"/>
        <v>0</v>
      </c>
    </row>
    <row r="20" spans="1:17" ht="10.5" customHeight="1" x14ac:dyDescent="0.25">
      <c r="A20" s="14"/>
      <c r="B20" s="15" t="s">
        <v>67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7">
        <f t="shared" si="1"/>
        <v>0</v>
      </c>
    </row>
    <row r="21" spans="1:17" ht="12.75" customHeight="1" x14ac:dyDescent="0.25">
      <c r="A21" s="14">
        <v>12</v>
      </c>
      <c r="B21" s="15" t="s">
        <v>68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7">
        <f t="shared" si="1"/>
        <v>0</v>
      </c>
    </row>
    <row r="22" spans="1:17" ht="12" customHeight="1" x14ac:dyDescent="0.25">
      <c r="A22" s="14">
        <v>13</v>
      </c>
      <c r="B22" s="15" t="s">
        <v>69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7">
        <f t="shared" si="1"/>
        <v>0</v>
      </c>
    </row>
    <row r="23" spans="1:17" ht="10.5" customHeight="1" x14ac:dyDescent="0.25">
      <c r="A23" s="14">
        <v>14</v>
      </c>
      <c r="B23" s="15" t="s">
        <v>70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7">
        <f t="shared" si="1"/>
        <v>0</v>
      </c>
    </row>
    <row r="24" spans="1:17" ht="12" customHeight="1" x14ac:dyDescent="0.25">
      <c r="A24" s="14">
        <v>15</v>
      </c>
      <c r="B24" s="15" t="s">
        <v>71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7">
        <f t="shared" si="1"/>
        <v>0</v>
      </c>
    </row>
    <row r="25" spans="1:17" ht="15.75" x14ac:dyDescent="0.25">
      <c r="A25" s="18"/>
      <c r="B25" s="19" t="s">
        <v>72</v>
      </c>
      <c r="C25" s="17">
        <f t="shared" ref="C25:P25" si="2">SUM(C3:C24)</f>
        <v>5</v>
      </c>
      <c r="D25" s="17">
        <f t="shared" si="2"/>
        <v>0</v>
      </c>
      <c r="E25" s="17">
        <f t="shared" si="2"/>
        <v>0</v>
      </c>
      <c r="F25" s="17">
        <f t="shared" si="2"/>
        <v>0</v>
      </c>
      <c r="G25" s="17">
        <f t="shared" si="2"/>
        <v>0</v>
      </c>
      <c r="H25" s="17">
        <f t="shared" si="2"/>
        <v>0</v>
      </c>
      <c r="I25" s="17">
        <f t="shared" si="2"/>
        <v>0</v>
      </c>
      <c r="J25" s="17">
        <f t="shared" si="2"/>
        <v>0</v>
      </c>
      <c r="K25" s="17">
        <f t="shared" si="2"/>
        <v>0</v>
      </c>
      <c r="L25" s="17">
        <f t="shared" si="2"/>
        <v>0</v>
      </c>
      <c r="M25" s="17">
        <f t="shared" si="2"/>
        <v>0</v>
      </c>
      <c r="N25" s="17">
        <f t="shared" si="2"/>
        <v>0</v>
      </c>
      <c r="O25" s="17">
        <f t="shared" si="2"/>
        <v>2</v>
      </c>
      <c r="P25" s="17">
        <f t="shared" si="2"/>
        <v>1</v>
      </c>
      <c r="Q25" s="17"/>
    </row>
    <row r="26" spans="1:17" ht="11.25" customHeight="1" x14ac:dyDescent="0.25">
      <c r="A26" s="7"/>
      <c r="B26" s="20"/>
      <c r="C26" s="2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2"/>
    </row>
    <row r="27" spans="1:17" ht="15.75" x14ac:dyDescent="0.25">
      <c r="A27" s="7"/>
      <c r="B27" s="20" t="s">
        <v>73</v>
      </c>
      <c r="C27" s="2"/>
      <c r="D27" s="21">
        <f>Q3+Q4+Q5+Q6+Q7+Q8+Q9+Q10+Q11+Q12+Q13+Q14+Q15+Q16</f>
        <v>8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</row>
    <row r="28" spans="1:17" ht="15.75" x14ac:dyDescent="0.25">
      <c r="A28" s="7"/>
      <c r="B28" s="20" t="s">
        <v>74</v>
      </c>
      <c r="C28" s="2"/>
      <c r="D28" s="21">
        <f>Q3+Q4+Q5+Q6+Q7+Q8+Q9+Q10+Q14+Q15+Q16</f>
        <v>6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2"/>
    </row>
    <row r="29" spans="1:17" ht="15.75" x14ac:dyDescent="0.25">
      <c r="A29" s="7"/>
      <c r="B29" s="20" t="s">
        <v>75</v>
      </c>
      <c r="C29" s="2"/>
      <c r="D29" s="21">
        <f>Q11+Q12+Q13</f>
        <v>2</v>
      </c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</row>
    <row r="30" spans="1:17" ht="15.75" x14ac:dyDescent="0.25">
      <c r="A30" s="7"/>
      <c r="B30" s="20" t="s">
        <v>76</v>
      </c>
      <c r="C30" s="2"/>
      <c r="D30" s="21">
        <v>35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2"/>
    </row>
  </sheetData>
  <pageMargins left="0.78749999999999998" right="0.39374999999999999" top="0.39374999999999999" bottom="0.196527777777778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662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ГУ ПФУ</vt:lpstr>
      <vt:lpstr>Номенкл. по обл. 21.02.201</vt:lpstr>
      <vt:lpstr>'ГУ ПФУ'!Область_друку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60</cp:revision>
  <cp:lastPrinted>2025-08-12T11:05:20Z</cp:lastPrinted>
  <dcterms:created xsi:type="dcterms:W3CDTF">2015-05-07T13:02:13Z</dcterms:created>
  <dcterms:modified xsi:type="dcterms:W3CDTF">2025-12-16T07:12:46Z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