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6" windowHeight="111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2" i="1"/>
  <c r="G33"/>
  <c r="G34"/>
  <c r="G6" l="1"/>
  <c r="G7"/>
  <c r="G8"/>
  <c r="G9"/>
  <c r="G10"/>
  <c r="G11"/>
  <c r="G12"/>
  <c r="G13"/>
  <c r="G14"/>
  <c r="G15"/>
  <c r="G16"/>
  <c r="G5"/>
  <c r="F14"/>
  <c r="F15"/>
  <c r="F16"/>
  <c r="E17"/>
  <c r="G17" s="1"/>
  <c r="D17"/>
  <c r="F32" l="1"/>
  <c r="F33"/>
  <c r="F34"/>
  <c r="E35"/>
  <c r="D35"/>
  <c r="F31"/>
  <c r="F30"/>
  <c r="F29"/>
  <c r="F28"/>
  <c r="F27"/>
  <c r="F26"/>
  <c r="F25"/>
  <c r="F24"/>
  <c r="F23"/>
  <c r="F17"/>
  <c r="G35" l="1"/>
  <c r="F35"/>
  <c r="F13"/>
  <c r="F12"/>
  <c r="F8" l="1"/>
  <c r="F6" l="1"/>
  <c r="F7"/>
  <c r="F9"/>
  <c r="F10"/>
  <c r="F11"/>
  <c r="F5"/>
</calcChain>
</file>

<file path=xl/sharedStrings.xml><?xml version="1.0" encoding="utf-8"?>
<sst xmlns="http://schemas.openxmlformats.org/spreadsheetml/2006/main" count="39" uniqueCount="22">
  <si>
    <t>Період</t>
  </si>
  <si>
    <t>РАЗОМ:</t>
  </si>
  <si>
    <t xml:space="preserve">січень 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</si>
  <si>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</si>
  <si>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</si>
  <si>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</si>
  <si>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</si>
  <si>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</si>
  <si>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</si>
  <si>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</si>
  <si>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</si>
  <si>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відхилення,%</t>
  </si>
  <si>
    <t>жовтень</t>
  </si>
  <si>
    <t>листопад</t>
  </si>
  <si>
    <t>грудень</t>
  </si>
  <si>
    <t>Надходження від єдиного внеску, розподіленого на загальнообов'язкове державне пенсійне страхування, 
у  2023 році</t>
  </si>
  <si>
    <t>Виконання доведених показників з надходження коштів, адміністрування яких здійснюють органи Пенсійного фонду України, у  2023 році</t>
  </si>
  <si>
    <t>відхилення,  млн грн</t>
  </si>
  <si>
    <t>доведені показники, 
млн грн</t>
  </si>
  <si>
    <t>фактично мобілізовано
млн грн</t>
  </si>
  <si>
    <t>фактично мобілізовано, 
млн грн</t>
  </si>
  <si>
    <t>Додаток 3 "Інформація про доходну частину бюджету за 2023 рік"
Для оприлюднення в розділі "СТАТИСТИКА"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</si>
</sst>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11">
    <font>
      <sz val="11"/>
      <color theme="1"/>
      <name val="Calibri"/>
      <family val="2"/>
      <charset val="204"/>
      <scheme val="minor"/>
    </font>
    <font>
      <sz val="10"/>
      <name val="Arial Cyr"/>
    </font>
    <font>
      <b/>
      <sz val="14"/>
      <name val="Times New Roman"/>
      <family val="1"/>
    </font>
    <font>
      <b/>
      <sz val="11"/>
      <color theme="1"/>
      <name val="Times New Roman"/>
      <family val="1"/>
      <charset val="204"/>
    </font>
    <font>
      <sz val="10"/>
      <name val="Arial Cyr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5">
    <xf numFmtId="0" fontId="0" fillId="0" borderId="0" xfId="0"/>
    <xf numFmtId="4" fontId="2" fillId="0" borderId="0" xfId="1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0" fillId="0" borderId="0" xfId="0" applyBorder="1"/>
    <xf numFmtId="164" fontId="3" fillId="0" borderId="0" xfId="0" applyNumberFormat="1" applyFont="1" applyBorder="1" applyAlignment="1">
      <alignment horizontal="center"/>
    </xf>
    <xf numFmtId="4" fontId="0" fillId="0" borderId="0" xfId="0" applyNumberFormat="1"/>
    <xf numFmtId="0" fontId="0" fillId="3" borderId="0" xfId="0" applyFill="1"/>
    <xf numFmtId="164" fontId="8" fillId="3" borderId="1" xfId="2" applyNumberFormat="1" applyFont="1" applyFill="1" applyBorder="1" applyAlignment="1">
      <alignment horizontal="center" vertical="center"/>
    </xf>
    <xf numFmtId="164" fontId="8" fillId="3" borderId="1" xfId="0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/>
    </xf>
    <xf numFmtId="165" fontId="6" fillId="3" borderId="1" xfId="0" applyNumberFormat="1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 vertical="center" wrapText="1"/>
    </xf>
    <xf numFmtId="164" fontId="10" fillId="3" borderId="1" xfId="2" applyNumberFormat="1" applyFont="1" applyFill="1" applyBorder="1" applyAlignment="1">
      <alignment horizontal="center" vertical="center"/>
    </xf>
    <xf numFmtId="164" fontId="10" fillId="3" borderId="1" xfId="0" applyNumberFormat="1" applyFont="1" applyFill="1" applyBorder="1" applyAlignment="1">
      <alignment horizontal="center" vertical="center"/>
    </xf>
    <xf numFmtId="164" fontId="9" fillId="3" borderId="1" xfId="0" applyNumberFormat="1" applyFont="1" applyFill="1" applyBorder="1" applyAlignment="1">
      <alignment horizontal="center"/>
    </xf>
    <xf numFmtId="165" fontId="9" fillId="3" borderId="1" xfId="0" applyNumberFormat="1" applyFont="1" applyFill="1" applyBorder="1" applyAlignment="1">
      <alignment horizontal="center"/>
    </xf>
    <xf numFmtId="165" fontId="10" fillId="3" borderId="1" xfId="0" applyNumberFormat="1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5" fillId="3" borderId="0" xfId="0" applyFont="1" applyFill="1" applyAlignment="1">
      <alignment horizontal="left" wrapText="1"/>
    </xf>
    <xf numFmtId="0" fontId="6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4" fontId="2" fillId="3" borderId="1" xfId="1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_Контроли" xfId="1"/>
    <cellStyle name="Обычный_тимчасовий додаткові 1кв" xfId="2"/>
  </cellStyles>
  <dxfs count="0"/>
  <tableStyles count="0" defaultTableStyle="TableStyleMedium2" defaultPivotStyle="PivotStyleLight16"/>
  <colors>
    <mruColors>
      <color rgb="FF0CAC17"/>
      <color rgb="FF6BA42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uk-UA"/>
  <c:chart>
    <c:plotArea>
      <c:layout/>
      <c:lineChart>
        <c:grouping val="standard"/>
        <c:ser>
          <c:idx val="0"/>
          <c:order val="0"/>
          <c:tx>
            <c:strRef>
              <c:f>Лист1!$D$22</c:f>
              <c:strCache>
                <c:ptCount val="1"/>
                <c:pt idx="0">
                  <c:v>доведені показники, 
млн грн</c:v>
                </c:pt>
              </c:strCache>
            </c:strRef>
          </c:tx>
          <c:spPr>
            <a:ln w="25400">
              <a:solidFill>
                <a:schemeClr val="accent1">
                  <a:lumMod val="75000"/>
                </a:schemeClr>
              </a:solidFill>
            </a:ln>
          </c:spPr>
          <c:marker>
            <c:symbol val="diamond"/>
            <c:size val="7"/>
            <c:spPr>
              <a:solidFill>
                <a:schemeClr val="accent1">
                  <a:lumMod val="75000"/>
                </a:schemeClr>
              </a:solidFill>
              <a:ln>
                <a:solidFill>
                  <a:schemeClr val="accent1">
                    <a:lumMod val="75000"/>
                  </a:schemeClr>
                </a:solidFill>
              </a:ln>
            </c:spPr>
          </c:marker>
          <c:cat>
            <c:strRef>
              <c:f>Лист1!$B$23:$B$34</c:f>
              <c:strCache>
                <c:ptCount val="12"/>
                <c:pt idx="0">
                  <c:v>січень </c:v>
                </c:pt>
                <c:pt idx="1">
                  <c:v>лютий</c:v>
                </c:pt>
                <c:pt idx="2">
                  <c:v>березень</c:v>
                </c:pt>
                <c:pt idx="3">
                  <c:v>квітень</c:v>
                </c:pt>
                <c:pt idx="4">
                  <c:v>травень</c:v>
                </c:pt>
                <c:pt idx="5">
                  <c:v>червень</c:v>
                </c:pt>
                <c:pt idx="6">
                  <c:v>липень</c:v>
                </c:pt>
                <c:pt idx="7">
                  <c:v>серпень</c:v>
                </c:pt>
                <c:pt idx="8">
                  <c:v>вересень</c:v>
                </c:pt>
                <c:pt idx="9">
                  <c:v>жовтень</c:v>
                </c:pt>
                <c:pt idx="10">
                  <c:v>листопад</c:v>
                </c:pt>
                <c:pt idx="11">
                  <c:v>грудень</c:v>
                </c:pt>
              </c:strCache>
            </c:strRef>
          </c:cat>
          <c:val>
            <c:numRef>
              <c:f>Лист1!$D$23:$D$34</c:f>
              <c:numCache>
                <c:formatCode>#,##0.0</c:formatCode>
                <c:ptCount val="12"/>
                <c:pt idx="0">
                  <c:v>5.8</c:v>
                </c:pt>
                <c:pt idx="1">
                  <c:v>8.4</c:v>
                </c:pt>
                <c:pt idx="2">
                  <c:v>8.6</c:v>
                </c:pt>
                <c:pt idx="3">
                  <c:v>5.6</c:v>
                </c:pt>
                <c:pt idx="4">
                  <c:v>5.0999999999999996</c:v>
                </c:pt>
                <c:pt idx="5">
                  <c:v>6.3</c:v>
                </c:pt>
                <c:pt idx="6">
                  <c:v>56</c:v>
                </c:pt>
                <c:pt idx="7">
                  <c:v>17.2</c:v>
                </c:pt>
                <c:pt idx="8">
                  <c:v>21.9</c:v>
                </c:pt>
                <c:pt idx="9">
                  <c:v>33.200000000000003</c:v>
                </c:pt>
                <c:pt idx="10">
                  <c:v>37</c:v>
                </c:pt>
                <c:pt idx="11">
                  <c:v>54.4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DB0-4A33-921D-E7BC6A2BE7AD}"/>
            </c:ext>
          </c:extLst>
        </c:ser>
        <c:ser>
          <c:idx val="1"/>
          <c:order val="1"/>
          <c:tx>
            <c:strRef>
              <c:f>Лист1!$E$22</c:f>
              <c:strCache>
                <c:ptCount val="1"/>
                <c:pt idx="0">
                  <c:v>фактично мобілізовано, 
млн грн</c:v>
                </c:pt>
              </c:strCache>
            </c:strRef>
          </c:tx>
          <c:spPr>
            <a:ln w="25400">
              <a:solidFill>
                <a:srgbClr val="0CAC17"/>
              </a:solidFill>
            </a:ln>
          </c:spPr>
          <c:marker>
            <c:symbol val="circle"/>
            <c:size val="6"/>
            <c:spPr>
              <a:solidFill>
                <a:srgbClr val="0CAC17"/>
              </a:solidFill>
              <a:ln>
                <a:solidFill>
                  <a:srgbClr val="6BA42C"/>
                </a:solidFill>
              </a:ln>
            </c:spPr>
          </c:marker>
          <c:cat>
            <c:strRef>
              <c:f>Лист1!$B$23:$B$34</c:f>
              <c:strCache>
                <c:ptCount val="12"/>
                <c:pt idx="0">
                  <c:v>січень </c:v>
                </c:pt>
                <c:pt idx="1">
                  <c:v>лютий</c:v>
                </c:pt>
                <c:pt idx="2">
                  <c:v>березень</c:v>
                </c:pt>
                <c:pt idx="3">
                  <c:v>квітень</c:v>
                </c:pt>
                <c:pt idx="4">
                  <c:v>травень</c:v>
                </c:pt>
                <c:pt idx="5">
                  <c:v>червень</c:v>
                </c:pt>
                <c:pt idx="6">
                  <c:v>липень</c:v>
                </c:pt>
                <c:pt idx="7">
                  <c:v>серпень</c:v>
                </c:pt>
                <c:pt idx="8">
                  <c:v>вересень</c:v>
                </c:pt>
                <c:pt idx="9">
                  <c:v>жовтень</c:v>
                </c:pt>
                <c:pt idx="10">
                  <c:v>листопад</c:v>
                </c:pt>
                <c:pt idx="11">
                  <c:v>грудень</c:v>
                </c:pt>
              </c:strCache>
            </c:strRef>
          </c:cat>
          <c:val>
            <c:numRef>
              <c:f>Лист1!$E$23:$E$34</c:f>
              <c:numCache>
                <c:formatCode>#,##0.0</c:formatCode>
                <c:ptCount val="12"/>
                <c:pt idx="0">
                  <c:v>15.8</c:v>
                </c:pt>
                <c:pt idx="1">
                  <c:v>21</c:v>
                </c:pt>
                <c:pt idx="2">
                  <c:v>23.3</c:v>
                </c:pt>
                <c:pt idx="3">
                  <c:v>23.1</c:v>
                </c:pt>
                <c:pt idx="4">
                  <c:v>23.5</c:v>
                </c:pt>
                <c:pt idx="5">
                  <c:v>71.7</c:v>
                </c:pt>
                <c:pt idx="6">
                  <c:v>21</c:v>
                </c:pt>
                <c:pt idx="7">
                  <c:v>25.8</c:v>
                </c:pt>
                <c:pt idx="8">
                  <c:v>22.1</c:v>
                </c:pt>
                <c:pt idx="9" formatCode="0.0">
                  <c:v>19.7</c:v>
                </c:pt>
                <c:pt idx="10" formatCode="0.0">
                  <c:v>21.9</c:v>
                </c:pt>
                <c:pt idx="11" formatCode="0.0">
                  <c:v>23.1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BDB0-4A33-921D-E7BC6A2BE7AD}"/>
            </c:ext>
          </c:extLst>
        </c:ser>
        <c:marker val="1"/>
        <c:axId val="116535680"/>
        <c:axId val="116537216"/>
      </c:lineChart>
      <c:catAx>
        <c:axId val="116535680"/>
        <c:scaling>
          <c:orientation val="minMax"/>
        </c:scaling>
        <c:axPos val="b"/>
        <c:numFmt formatCode="General" sourceLinked="0"/>
        <c:tickLblPos val="nextTo"/>
        <c:txPr>
          <a:bodyPr/>
          <a:lstStyle/>
          <a:p>
            <a:pPr>
              <a:defRPr b="1"/>
            </a:pPr>
            <a:endParaRPr lang="uk-UA"/>
          </a:p>
        </c:txPr>
        <c:crossAx val="116537216"/>
        <c:crosses val="autoZero"/>
        <c:auto val="1"/>
        <c:lblAlgn val="ctr"/>
        <c:lblOffset val="100"/>
      </c:catAx>
      <c:valAx>
        <c:axId val="116537216"/>
        <c:scaling>
          <c:orientation val="minMax"/>
        </c:scaling>
        <c:axPos val="l"/>
        <c:majorGridlines/>
        <c:numFmt formatCode="#,##0.0" sourceLinked="1"/>
        <c:tickLblPos val="nextTo"/>
        <c:txPr>
          <a:bodyPr/>
          <a:lstStyle/>
          <a:p>
            <a:pPr>
              <a:defRPr b="1"/>
            </a:pPr>
            <a:endParaRPr lang="uk-UA"/>
          </a:p>
        </c:txPr>
        <c:crossAx val="116535680"/>
        <c:crosses val="autoZero"/>
        <c:crossBetween val="between"/>
      </c:valAx>
      <c:spPr>
        <a:solidFill>
          <a:schemeClr val="bg1">
            <a:lumMod val="95000"/>
          </a:schemeClr>
        </a:solidFill>
      </c:spPr>
    </c:plotArea>
    <c:legend>
      <c:legendPos val="r"/>
      <c:layout/>
    </c:legend>
    <c:plotVisOnly val="1"/>
    <c:dispBlanksAs val="gap"/>
  </c:chart>
  <c:spPr>
    <a:solidFill>
      <a:schemeClr val="bg1">
        <a:lumMod val="95000"/>
      </a:schemeClr>
    </a:solidFill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uk-UA"/>
  <c:chart>
    <c:plotArea>
      <c:layout/>
      <c:lineChart>
        <c:grouping val="standard"/>
        <c:ser>
          <c:idx val="0"/>
          <c:order val="0"/>
          <c:tx>
            <c:strRef>
              <c:f>Лист1!$D$4</c:f>
              <c:strCache>
                <c:ptCount val="1"/>
                <c:pt idx="0">
                  <c:v>доведені показники, 
млн грн</c:v>
                </c:pt>
              </c:strCache>
            </c:strRef>
          </c:tx>
          <c:spPr>
            <a:ln w="25400">
              <a:solidFill>
                <a:srgbClr val="002060"/>
              </a:solidFill>
            </a:ln>
          </c:spPr>
          <c:marker>
            <c:symbol val="diamond"/>
            <c:size val="7"/>
            <c:spPr>
              <a:solidFill>
                <a:srgbClr val="002060"/>
              </a:solidFill>
            </c:spPr>
          </c:marker>
          <c:cat>
            <c:strRef>
              <c:f>Лист1!$B$5:$B$16</c:f>
              <c:strCache>
                <c:ptCount val="12"/>
                <c:pt idx="0">
                  <c:v>січень </c:v>
                </c:pt>
                <c:pt idx="1">
                  <c:v>лютий</c:v>
                </c:pt>
                <c:pt idx="2">
                  <c:v>березень</c:v>
                </c:pt>
                <c:pt idx="3">
                  <c:v>квітень</c:v>
                </c:pt>
                <c:pt idx="4">
                  <c:v>травень</c:v>
                </c:pt>
                <c:pt idx="5">
                  <c:v>червень</c:v>
                </c:pt>
                <c:pt idx="6">
                  <c:v>липень</c:v>
                </c:pt>
                <c:pt idx="7">
                  <c:v>серпень</c:v>
                </c:pt>
                <c:pt idx="8">
                  <c:v>вересень</c:v>
                </c:pt>
                <c:pt idx="9">
                  <c:v>жовтень</c:v>
                </c:pt>
                <c:pt idx="10">
                  <c:v>листопад</c:v>
                </c:pt>
                <c:pt idx="11">
                  <c:v>грудень</c:v>
                </c:pt>
              </c:strCache>
            </c:strRef>
          </c:cat>
          <c:val>
            <c:numRef>
              <c:f>Лист1!$D$5:$D$16</c:f>
              <c:numCache>
                <c:formatCode>#,##0.0</c:formatCode>
                <c:ptCount val="12"/>
                <c:pt idx="0">
                  <c:v>708.6</c:v>
                </c:pt>
                <c:pt idx="1">
                  <c:v>395.7</c:v>
                </c:pt>
                <c:pt idx="2">
                  <c:v>649.5</c:v>
                </c:pt>
                <c:pt idx="3">
                  <c:v>796.6</c:v>
                </c:pt>
                <c:pt idx="4">
                  <c:v>855.4</c:v>
                </c:pt>
                <c:pt idx="5">
                  <c:v>971.5</c:v>
                </c:pt>
                <c:pt idx="6">
                  <c:v>860.8</c:v>
                </c:pt>
                <c:pt idx="7">
                  <c:v>830.3</c:v>
                </c:pt>
                <c:pt idx="8">
                  <c:v>848.7</c:v>
                </c:pt>
                <c:pt idx="9">
                  <c:v>888.7</c:v>
                </c:pt>
                <c:pt idx="10">
                  <c:v>840.9</c:v>
                </c:pt>
                <c:pt idx="11">
                  <c:v>1215.2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6E7-4FA5-801A-80A7CC3C2165}"/>
            </c:ext>
          </c:extLst>
        </c:ser>
        <c:ser>
          <c:idx val="1"/>
          <c:order val="1"/>
          <c:tx>
            <c:strRef>
              <c:f>Лист1!$E$4</c:f>
              <c:strCache>
                <c:ptCount val="1"/>
                <c:pt idx="0">
                  <c:v>фактично мобілізовано
млн грн</c:v>
                </c:pt>
              </c:strCache>
            </c:strRef>
          </c:tx>
          <c:spPr>
            <a:ln w="25400">
              <a:solidFill>
                <a:srgbClr val="0CAC17"/>
              </a:solidFill>
            </a:ln>
          </c:spPr>
          <c:marker>
            <c:symbol val="square"/>
            <c:size val="5"/>
            <c:spPr>
              <a:solidFill>
                <a:srgbClr val="0CAC17"/>
              </a:solidFill>
              <a:ln>
                <a:solidFill>
                  <a:srgbClr val="0CAC17"/>
                </a:solidFill>
              </a:ln>
            </c:spPr>
          </c:marker>
          <c:cat>
            <c:strRef>
              <c:f>Лист1!$B$5:$B$16</c:f>
              <c:strCache>
                <c:ptCount val="12"/>
                <c:pt idx="0">
                  <c:v>січень </c:v>
                </c:pt>
                <c:pt idx="1">
                  <c:v>лютий</c:v>
                </c:pt>
                <c:pt idx="2">
                  <c:v>березень</c:v>
                </c:pt>
                <c:pt idx="3">
                  <c:v>квітень</c:v>
                </c:pt>
                <c:pt idx="4">
                  <c:v>травень</c:v>
                </c:pt>
                <c:pt idx="5">
                  <c:v>червень</c:v>
                </c:pt>
                <c:pt idx="6">
                  <c:v>липень</c:v>
                </c:pt>
                <c:pt idx="7">
                  <c:v>серпень</c:v>
                </c:pt>
                <c:pt idx="8">
                  <c:v>вересень</c:v>
                </c:pt>
                <c:pt idx="9">
                  <c:v>жовтень</c:v>
                </c:pt>
                <c:pt idx="10">
                  <c:v>листопад</c:v>
                </c:pt>
                <c:pt idx="11">
                  <c:v>грудень</c:v>
                </c:pt>
              </c:strCache>
            </c:strRef>
          </c:cat>
          <c:val>
            <c:numRef>
              <c:f>Лист1!$E$5:$E$16</c:f>
              <c:numCache>
                <c:formatCode>#,##0.0</c:formatCode>
                <c:ptCount val="12"/>
                <c:pt idx="0">
                  <c:v>597.9</c:v>
                </c:pt>
                <c:pt idx="1">
                  <c:v>802.6</c:v>
                </c:pt>
                <c:pt idx="2">
                  <c:v>833.4</c:v>
                </c:pt>
                <c:pt idx="3">
                  <c:v>806.4</c:v>
                </c:pt>
                <c:pt idx="4">
                  <c:v>801.4</c:v>
                </c:pt>
                <c:pt idx="5">
                  <c:v>896.1</c:v>
                </c:pt>
                <c:pt idx="6">
                  <c:v>800.6</c:v>
                </c:pt>
                <c:pt idx="7">
                  <c:v>789.7</c:v>
                </c:pt>
                <c:pt idx="8" formatCode="0.0">
                  <c:v>874.8</c:v>
                </c:pt>
                <c:pt idx="9" formatCode="0.0">
                  <c:v>910.15</c:v>
                </c:pt>
                <c:pt idx="10" formatCode="0.0">
                  <c:v>900</c:v>
                </c:pt>
                <c:pt idx="11" formatCode="0.0">
                  <c:v>1183.4000000000001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6E7-4FA5-801A-80A7CC3C2165}"/>
            </c:ext>
          </c:extLst>
        </c:ser>
        <c:marker val="1"/>
        <c:axId val="116469120"/>
        <c:axId val="116475008"/>
      </c:lineChart>
      <c:catAx>
        <c:axId val="116469120"/>
        <c:scaling>
          <c:orientation val="minMax"/>
        </c:scaling>
        <c:axPos val="b"/>
        <c:numFmt formatCode="General" sourceLinked="0"/>
        <c:tickLblPos val="nextTo"/>
        <c:txPr>
          <a:bodyPr/>
          <a:lstStyle/>
          <a:p>
            <a:pPr>
              <a:defRPr b="1"/>
            </a:pPr>
            <a:endParaRPr lang="uk-UA"/>
          </a:p>
        </c:txPr>
        <c:crossAx val="116475008"/>
        <c:crosses val="autoZero"/>
        <c:auto val="1"/>
        <c:lblAlgn val="ctr"/>
        <c:lblOffset val="100"/>
      </c:catAx>
      <c:valAx>
        <c:axId val="116475008"/>
        <c:scaling>
          <c:orientation val="minMax"/>
        </c:scaling>
        <c:axPos val="l"/>
        <c:majorGridlines/>
        <c:numFmt formatCode="#,##0.0" sourceLinked="1"/>
        <c:tickLblPos val="nextTo"/>
        <c:txPr>
          <a:bodyPr/>
          <a:lstStyle/>
          <a:p>
            <a:pPr>
              <a:defRPr b="1"/>
            </a:pPr>
            <a:endParaRPr lang="uk-UA"/>
          </a:p>
        </c:txPr>
        <c:crossAx val="116469120"/>
        <c:crosses val="autoZero"/>
        <c:crossBetween val="between"/>
      </c:valAx>
      <c:spPr>
        <a:solidFill>
          <a:schemeClr val="bg1">
            <a:lumMod val="95000"/>
          </a:schemeClr>
        </a:solidFill>
      </c:spPr>
    </c:plotArea>
    <c:legend>
      <c:legendPos val="r"/>
      <c:layout/>
    </c:legend>
    <c:plotVisOnly val="1"/>
    <c:dispBlanksAs val="gap"/>
  </c:chart>
  <c:spPr>
    <a:solidFill>
      <a:schemeClr val="bg1">
        <a:lumMod val="95000"/>
      </a:schemeClr>
    </a:solidFill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744742</xdr:colOff>
      <xdr:row>19</xdr:row>
      <xdr:rowOff>7699</xdr:rowOff>
    </xdr:from>
    <xdr:to>
      <xdr:col>22</xdr:col>
      <xdr:colOff>87086</xdr:colOff>
      <xdr:row>35</xdr:row>
      <xdr:rowOff>44871</xdr:rowOff>
    </xdr:to>
    <xdr:graphicFrame macro="">
      <xdr:nvGraphicFramePr>
        <xdr:cNvPr id="3" name="Диаграмма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266</xdr:colOff>
      <xdr:row>0</xdr:row>
      <xdr:rowOff>825721</xdr:rowOff>
    </xdr:from>
    <xdr:to>
      <xdr:col>22</xdr:col>
      <xdr:colOff>82306</xdr:colOff>
      <xdr:row>16</xdr:row>
      <xdr:rowOff>185058</xdr:rowOff>
    </xdr:to>
    <xdr:graphicFrame macro="">
      <xdr:nvGraphicFramePr>
        <xdr:cNvPr id="4" name="Диаграмма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44"/>
  <sheetViews>
    <sheetView tabSelected="1" zoomScale="70" zoomScaleNormal="70" workbookViewId="0">
      <selection activeCell="B2" sqref="B2:G3"/>
    </sheetView>
  </sheetViews>
  <sheetFormatPr defaultRowHeight="14.4"/>
  <cols>
    <col min="4" max="4" width="12.44140625" customWidth="1"/>
    <col min="5" max="5" width="17.44140625" customWidth="1"/>
    <col min="6" max="6" width="15.33203125" customWidth="1"/>
    <col min="7" max="7" width="16" customWidth="1"/>
    <col min="8" max="8" width="11" customWidth="1"/>
    <col min="9" max="9" width="13.33203125" customWidth="1"/>
  </cols>
  <sheetData>
    <row r="1" spans="2:8" ht="65.400000000000006" customHeight="1">
      <c r="B1" s="24" t="s">
        <v>21</v>
      </c>
      <c r="C1" s="24"/>
      <c r="D1" s="24"/>
      <c r="E1" s="24"/>
      <c r="F1" s="24"/>
      <c r="G1" s="24"/>
    </row>
    <row r="2" spans="2:8" ht="17.399999999999999">
      <c r="B2" s="22" t="s">
        <v>15</v>
      </c>
      <c r="C2" s="22"/>
      <c r="D2" s="22"/>
      <c r="E2" s="22"/>
      <c r="F2" s="22"/>
      <c r="G2" s="22"/>
      <c r="H2" s="1"/>
    </row>
    <row r="3" spans="2:8" ht="42" customHeight="1">
      <c r="B3" s="22"/>
      <c r="C3" s="22"/>
      <c r="D3" s="22"/>
      <c r="E3" s="22"/>
      <c r="F3" s="22"/>
      <c r="G3" s="22"/>
      <c r="H3" s="1"/>
    </row>
    <row r="4" spans="2:8" ht="62.4">
      <c r="B4" s="23" t="s">
        <v>0</v>
      </c>
      <c r="C4" s="23"/>
      <c r="D4" s="11" t="s">
        <v>18</v>
      </c>
      <c r="E4" s="11" t="s">
        <v>19</v>
      </c>
      <c r="F4" s="11" t="s">
        <v>17</v>
      </c>
      <c r="G4" s="11" t="s">
        <v>11</v>
      </c>
      <c r="H4" s="2"/>
    </row>
    <row r="5" spans="2:8" ht="15.6">
      <c r="B5" s="19" t="s">
        <v>2</v>
      </c>
      <c r="C5" s="19"/>
      <c r="D5" s="12">
        <v>708.6</v>
      </c>
      <c r="E5" s="13">
        <v>597.9</v>
      </c>
      <c r="F5" s="10">
        <f>E5-D5</f>
        <v>-110.70000000000005</v>
      </c>
      <c r="G5" s="9">
        <f>E5/D5*100</f>
        <v>84.377646062658755</v>
      </c>
      <c r="H5" s="3"/>
    </row>
    <row r="6" spans="2:8" ht="15.6">
      <c r="B6" s="19" t="s">
        <v>3</v>
      </c>
      <c r="C6" s="19"/>
      <c r="D6" s="12">
        <v>395.7</v>
      </c>
      <c r="E6" s="13">
        <v>802.6</v>
      </c>
      <c r="F6" s="10">
        <f t="shared" ref="F6:F17" si="0">E6-D6</f>
        <v>406.90000000000003</v>
      </c>
      <c r="G6" s="9">
        <f t="shared" ref="G6:G16" si="1">E6/D6*100</f>
        <v>202.83042709123075</v>
      </c>
      <c r="H6" s="3"/>
    </row>
    <row r="7" spans="2:8" ht="15.6">
      <c r="B7" s="19" t="s">
        <v>4</v>
      </c>
      <c r="C7" s="19"/>
      <c r="D7" s="12">
        <v>649.5</v>
      </c>
      <c r="E7" s="13">
        <v>833.4</v>
      </c>
      <c r="F7" s="10">
        <f t="shared" si="0"/>
        <v>183.89999999999998</v>
      </c>
      <c r="G7" s="9">
        <f t="shared" si="1"/>
        <v>128.31408775981524</v>
      </c>
      <c r="H7" s="3"/>
    </row>
    <row r="8" spans="2:8" ht="15.6">
      <c r="B8" s="19" t="s">
        <v>5</v>
      </c>
      <c r="C8" s="19"/>
      <c r="D8" s="12">
        <v>796.6</v>
      </c>
      <c r="E8" s="13">
        <v>806.4</v>
      </c>
      <c r="F8" s="10">
        <f t="shared" si="0"/>
        <v>9.7999999999999545</v>
      </c>
      <c r="G8" s="9">
        <f t="shared" si="1"/>
        <v>101.23022847100177</v>
      </c>
      <c r="H8" s="3"/>
    </row>
    <row r="9" spans="2:8" ht="15.6">
      <c r="B9" s="19" t="s">
        <v>6</v>
      </c>
      <c r="C9" s="19"/>
      <c r="D9" s="12">
        <v>855.4</v>
      </c>
      <c r="E9" s="13">
        <v>801.4</v>
      </c>
      <c r="F9" s="10">
        <f t="shared" si="0"/>
        <v>-54</v>
      </c>
      <c r="G9" s="9">
        <f t="shared" si="1"/>
        <v>93.687163899929857</v>
      </c>
      <c r="H9" s="3"/>
    </row>
    <row r="10" spans="2:8" ht="15.6">
      <c r="B10" s="19" t="s">
        <v>7</v>
      </c>
      <c r="C10" s="19"/>
      <c r="D10" s="13">
        <v>971.5</v>
      </c>
      <c r="E10" s="13">
        <v>896.1</v>
      </c>
      <c r="F10" s="10">
        <f t="shared" si="0"/>
        <v>-75.399999999999977</v>
      </c>
      <c r="G10" s="9">
        <f t="shared" si="1"/>
        <v>92.238805970149258</v>
      </c>
      <c r="H10" s="3"/>
    </row>
    <row r="11" spans="2:8" ht="15.6">
      <c r="B11" s="19" t="s">
        <v>8</v>
      </c>
      <c r="C11" s="19"/>
      <c r="D11" s="12">
        <v>860.8</v>
      </c>
      <c r="E11" s="13">
        <v>800.6</v>
      </c>
      <c r="F11" s="10">
        <f t="shared" si="0"/>
        <v>-60.199999999999932</v>
      </c>
      <c r="G11" s="9">
        <f t="shared" si="1"/>
        <v>93.006505576208184</v>
      </c>
      <c r="H11" s="3"/>
    </row>
    <row r="12" spans="2:8" ht="15.6">
      <c r="B12" s="19" t="s">
        <v>9</v>
      </c>
      <c r="C12" s="19"/>
      <c r="D12" s="12">
        <v>830.3</v>
      </c>
      <c r="E12" s="13">
        <v>789.7</v>
      </c>
      <c r="F12" s="10">
        <f t="shared" si="0"/>
        <v>-40.599999999999909</v>
      </c>
      <c r="G12" s="9">
        <f t="shared" si="1"/>
        <v>95.110201132120935</v>
      </c>
      <c r="H12" s="3"/>
    </row>
    <row r="13" spans="2:8" ht="15.6">
      <c r="B13" s="19" t="s">
        <v>10</v>
      </c>
      <c r="C13" s="19"/>
      <c r="D13" s="14">
        <v>848.7</v>
      </c>
      <c r="E13" s="15">
        <v>874.8</v>
      </c>
      <c r="F13" s="10">
        <f t="shared" si="0"/>
        <v>26.099999999999909</v>
      </c>
      <c r="G13" s="9">
        <f t="shared" si="1"/>
        <v>103.07529162248143</v>
      </c>
      <c r="H13" s="3"/>
    </row>
    <row r="14" spans="2:8" ht="15.6">
      <c r="B14" s="20" t="s">
        <v>12</v>
      </c>
      <c r="C14" s="21"/>
      <c r="D14" s="14">
        <v>888.7</v>
      </c>
      <c r="E14" s="15">
        <v>910.15</v>
      </c>
      <c r="F14" s="10">
        <f t="shared" si="0"/>
        <v>21.449999999999932</v>
      </c>
      <c r="G14" s="9">
        <f t="shared" si="1"/>
        <v>102.41363789805334</v>
      </c>
      <c r="H14" s="3"/>
    </row>
    <row r="15" spans="2:8" ht="15.6">
      <c r="B15" s="20" t="s">
        <v>13</v>
      </c>
      <c r="C15" s="21"/>
      <c r="D15" s="14">
        <v>840.9</v>
      </c>
      <c r="E15" s="15">
        <v>900</v>
      </c>
      <c r="F15" s="10">
        <f t="shared" si="0"/>
        <v>59.100000000000023</v>
      </c>
      <c r="G15" s="9">
        <f t="shared" si="1"/>
        <v>107.02818408847664</v>
      </c>
      <c r="H15" s="3"/>
    </row>
    <row r="16" spans="2:8" ht="15.6">
      <c r="B16" s="20" t="s">
        <v>14</v>
      </c>
      <c r="C16" s="21"/>
      <c r="D16" s="14">
        <v>1215.2</v>
      </c>
      <c r="E16" s="16">
        <v>1183.4000000000001</v>
      </c>
      <c r="F16" s="10">
        <f t="shared" si="0"/>
        <v>-31.799999999999955</v>
      </c>
      <c r="G16" s="9">
        <f t="shared" si="1"/>
        <v>97.383146807109938</v>
      </c>
      <c r="H16" s="3"/>
    </row>
    <row r="17" spans="2:8" ht="15.6">
      <c r="B17" s="17" t="s">
        <v>1</v>
      </c>
      <c r="C17" s="17"/>
      <c r="D17" s="14">
        <f>SUM(D5:D16)</f>
        <v>9861.9000000000015</v>
      </c>
      <c r="E17" s="14">
        <f>SUM(E5:E16)</f>
        <v>10196.449999999999</v>
      </c>
      <c r="F17" s="15">
        <f t="shared" si="0"/>
        <v>334.54999999999745</v>
      </c>
      <c r="G17" s="14">
        <f>E17/D17*100</f>
        <v>103.3923483304434</v>
      </c>
      <c r="H17" s="4"/>
    </row>
    <row r="18" spans="2:8">
      <c r="B18" s="6"/>
      <c r="C18" s="6"/>
      <c r="D18" s="6"/>
      <c r="E18" s="6"/>
      <c r="F18" s="6"/>
      <c r="G18" s="6"/>
    </row>
    <row r="19" spans="2:8">
      <c r="D19" s="5"/>
      <c r="E19" s="5"/>
      <c r="G19" s="3"/>
    </row>
    <row r="20" spans="2:8" ht="28.95" customHeight="1">
      <c r="B20" s="22" t="s">
        <v>16</v>
      </c>
      <c r="C20" s="22"/>
      <c r="D20" s="22"/>
      <c r="E20" s="22"/>
      <c r="F20" s="22"/>
      <c r="G20" s="22"/>
    </row>
    <row r="21" spans="2:8" ht="34.950000000000003" customHeight="1">
      <c r="B21" s="22"/>
      <c r="C21" s="22"/>
      <c r="D21" s="22"/>
      <c r="E21" s="22"/>
      <c r="F21" s="22"/>
      <c r="G21" s="22"/>
    </row>
    <row r="22" spans="2:8" ht="62.4">
      <c r="B22" s="23" t="s">
        <v>0</v>
      </c>
      <c r="C22" s="23"/>
      <c r="D22" s="11" t="s">
        <v>18</v>
      </c>
      <c r="E22" s="11" t="s">
        <v>20</v>
      </c>
      <c r="F22" s="11" t="s">
        <v>17</v>
      </c>
      <c r="G22" s="11" t="s">
        <v>11</v>
      </c>
    </row>
    <row r="23" spans="2:8" ht="15.6">
      <c r="B23" s="19" t="s">
        <v>2</v>
      </c>
      <c r="C23" s="19"/>
      <c r="D23" s="7">
        <v>5.8</v>
      </c>
      <c r="E23" s="8">
        <v>15.8</v>
      </c>
      <c r="F23" s="9">
        <f>E23-D23</f>
        <v>10</v>
      </c>
      <c r="G23" s="9">
        <v>274.10000000000002</v>
      </c>
    </row>
    <row r="24" spans="2:8" ht="15.6">
      <c r="B24" s="19" t="s">
        <v>3</v>
      </c>
      <c r="C24" s="19"/>
      <c r="D24" s="7">
        <v>8.4</v>
      </c>
      <c r="E24" s="8">
        <v>21</v>
      </c>
      <c r="F24" s="9">
        <f t="shared" ref="F24:F34" si="2">E24-D24</f>
        <v>12.6</v>
      </c>
      <c r="G24" s="9">
        <v>249</v>
      </c>
    </row>
    <row r="25" spans="2:8" ht="15.6">
      <c r="B25" s="19" t="s">
        <v>4</v>
      </c>
      <c r="C25" s="19"/>
      <c r="D25" s="7">
        <v>8.6</v>
      </c>
      <c r="E25" s="8">
        <v>23.3</v>
      </c>
      <c r="F25" s="9">
        <f t="shared" si="2"/>
        <v>14.700000000000001</v>
      </c>
      <c r="G25" s="9">
        <v>270.39999999999998</v>
      </c>
    </row>
    <row r="26" spans="2:8" ht="15.6">
      <c r="B26" s="19" t="s">
        <v>5</v>
      </c>
      <c r="C26" s="19"/>
      <c r="D26" s="7">
        <v>5.6</v>
      </c>
      <c r="E26" s="8">
        <v>23.1</v>
      </c>
      <c r="F26" s="9">
        <f t="shared" si="2"/>
        <v>17.5</v>
      </c>
      <c r="G26" s="9">
        <v>411.1</v>
      </c>
    </row>
    <row r="27" spans="2:8" ht="15.6">
      <c r="B27" s="19" t="s">
        <v>6</v>
      </c>
      <c r="C27" s="19"/>
      <c r="D27" s="7">
        <v>5.0999999999999996</v>
      </c>
      <c r="E27" s="8">
        <v>23.5</v>
      </c>
      <c r="F27" s="9">
        <f t="shared" si="2"/>
        <v>18.399999999999999</v>
      </c>
      <c r="G27" s="9">
        <v>456.4</v>
      </c>
    </row>
    <row r="28" spans="2:8" ht="15.6">
      <c r="B28" s="19" t="s">
        <v>7</v>
      </c>
      <c r="C28" s="19"/>
      <c r="D28" s="8">
        <v>6.3</v>
      </c>
      <c r="E28" s="8">
        <v>71.7</v>
      </c>
      <c r="F28" s="9">
        <f t="shared" si="2"/>
        <v>65.400000000000006</v>
      </c>
      <c r="G28" s="9">
        <v>1146.7</v>
      </c>
    </row>
    <row r="29" spans="2:8" ht="15.6">
      <c r="B29" s="19" t="s">
        <v>8</v>
      </c>
      <c r="C29" s="19"/>
      <c r="D29" s="7">
        <v>56</v>
      </c>
      <c r="E29" s="8">
        <v>21</v>
      </c>
      <c r="F29" s="9">
        <f t="shared" si="2"/>
        <v>-35</v>
      </c>
      <c r="G29" s="9">
        <v>37.5</v>
      </c>
    </row>
    <row r="30" spans="2:8" ht="15.6">
      <c r="B30" s="19" t="s">
        <v>9</v>
      </c>
      <c r="C30" s="19"/>
      <c r="D30" s="7">
        <v>17.2</v>
      </c>
      <c r="E30" s="8">
        <v>25.8</v>
      </c>
      <c r="F30" s="9">
        <f t="shared" si="2"/>
        <v>8.6000000000000014</v>
      </c>
      <c r="G30" s="9">
        <v>150</v>
      </c>
    </row>
    <row r="31" spans="2:8" ht="15.6">
      <c r="B31" s="19" t="s">
        <v>10</v>
      </c>
      <c r="C31" s="19"/>
      <c r="D31" s="9">
        <v>21.9</v>
      </c>
      <c r="E31" s="9">
        <v>22.1</v>
      </c>
      <c r="F31" s="9">
        <f t="shared" si="2"/>
        <v>0.20000000000000284</v>
      </c>
      <c r="G31" s="9">
        <v>100.8</v>
      </c>
    </row>
    <row r="32" spans="2:8" ht="15.6">
      <c r="B32" s="20" t="s">
        <v>12</v>
      </c>
      <c r="C32" s="21"/>
      <c r="D32" s="9">
        <v>33.200000000000003</v>
      </c>
      <c r="E32" s="10">
        <v>19.7</v>
      </c>
      <c r="F32" s="9">
        <f t="shared" si="2"/>
        <v>-13.500000000000004</v>
      </c>
      <c r="G32" s="9">
        <f t="shared" ref="G32:G34" si="3">E32/D32*100</f>
        <v>59.337349397590359</v>
      </c>
    </row>
    <row r="33" spans="2:7" ht="15.6">
      <c r="B33" s="20" t="s">
        <v>13</v>
      </c>
      <c r="C33" s="21"/>
      <c r="D33" s="9">
        <v>37</v>
      </c>
      <c r="E33" s="10">
        <v>21.9</v>
      </c>
      <c r="F33" s="9">
        <f t="shared" si="2"/>
        <v>-15.100000000000001</v>
      </c>
      <c r="G33" s="9">
        <f t="shared" si="3"/>
        <v>59.189189189189186</v>
      </c>
    </row>
    <row r="34" spans="2:7" ht="15.6">
      <c r="B34" s="20" t="s">
        <v>14</v>
      </c>
      <c r="C34" s="21"/>
      <c r="D34" s="9">
        <v>54.4</v>
      </c>
      <c r="E34" s="10">
        <v>23.1</v>
      </c>
      <c r="F34" s="9">
        <f t="shared" si="2"/>
        <v>-31.299999999999997</v>
      </c>
      <c r="G34" s="9">
        <f t="shared" si="3"/>
        <v>42.463235294117652</v>
      </c>
    </row>
    <row r="35" spans="2:7" ht="15.6">
      <c r="B35" s="17" t="s">
        <v>1</v>
      </c>
      <c r="C35" s="17"/>
      <c r="D35" s="14">
        <f>SUM(D23:D34)</f>
        <v>259.5</v>
      </c>
      <c r="E35" s="14">
        <f>SUM(E23:E34)</f>
        <v>312</v>
      </c>
      <c r="F35" s="15">
        <f t="shared" ref="F35" si="4">E35-D35</f>
        <v>52.5</v>
      </c>
      <c r="G35" s="14">
        <f>E35/D35*100</f>
        <v>120.23121387283237</v>
      </c>
    </row>
    <row r="42" spans="2:7" ht="42" customHeight="1">
      <c r="B42" s="18"/>
      <c r="C42" s="18"/>
      <c r="D42" s="18"/>
      <c r="E42" s="18"/>
      <c r="F42" s="18"/>
      <c r="G42" s="18"/>
    </row>
    <row r="44" spans="2:7" ht="53.4" customHeight="1">
      <c r="B44" s="18"/>
      <c r="C44" s="18"/>
      <c r="D44" s="18"/>
      <c r="E44" s="18"/>
      <c r="F44" s="18"/>
      <c r="G44" s="18"/>
    </row>
  </sheetData>
  <mergeCells count="33">
    <mergeCell ref="B7:C7"/>
    <mergeCell ref="B1:G1"/>
    <mergeCell ref="B2:G3"/>
    <mergeCell ref="B4:C4"/>
    <mergeCell ref="B5:C5"/>
    <mergeCell ref="B6:C6"/>
    <mergeCell ref="B20:G21"/>
    <mergeCell ref="B22:C22"/>
    <mergeCell ref="B23:C23"/>
    <mergeCell ref="B24:C24"/>
    <mergeCell ref="B8:C8"/>
    <mergeCell ref="B9:C9"/>
    <mergeCell ref="B17:C17"/>
    <mergeCell ref="B15:C15"/>
    <mergeCell ref="B11:C11"/>
    <mergeCell ref="B10:C10"/>
    <mergeCell ref="B12:C12"/>
    <mergeCell ref="B13:C13"/>
    <mergeCell ref="B14:C14"/>
    <mergeCell ref="B16:C16"/>
    <mergeCell ref="B25:C25"/>
    <mergeCell ref="B26:C26"/>
    <mergeCell ref="B27:C27"/>
    <mergeCell ref="B28:C28"/>
    <mergeCell ref="B29:C29"/>
    <mergeCell ref="B35:C35"/>
    <mergeCell ref="B42:G42"/>
    <mergeCell ref="B44:G44"/>
    <mergeCell ref="B30:C30"/>
    <mergeCell ref="B31:C31"/>
    <mergeCell ref="B32:C32"/>
    <mergeCell ref="B33:C33"/>
    <mergeCell ref="B34:C3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Михаил</dc:creator>
  <cp:lastModifiedBy>user</cp:lastModifiedBy>
  <dcterms:created xsi:type="dcterms:W3CDTF">2022-10-24T20:24:10Z</dcterms:created>
  <dcterms:modified xsi:type="dcterms:W3CDTF">2024-01-11T12:30:08Z</dcterms:modified>
</cp:coreProperties>
</file>