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60" windowWidth="20115" windowHeight="8010" activeTab="0"/>
  </bookViews>
  <sheets>
    <sheet name="011217" sheetId="1" r:id="rId1"/>
  </sheets>
  <definedNames>
    <definedName name="_xlnm.Print_Area" localSheetId="0">'011217'!$A$1:$M$15</definedName>
  </definedNames>
  <calcPr calcId="144525"/>
</workbook>
</file>

<file path=xl/sharedStrings.xml><?xml version="1.0" encoding="utf-8"?>
<sst xmlns="http://schemas.openxmlformats.org/spreadsheetml/2006/main" count="31" uniqueCount="29">
  <si>
    <t xml:space="preserve">АНАЛІЗ СТРУКТУРИ ЗАБОРГОВАНОСТІ ТА ВИКОНАННЯ ПЛАНОВИХ ПОКАЗНИКІВ З НАДХОДЖЕННЯ КОШТІВ ПО ГОЛОВНОМУ УПРАВЛІННЮ ПЕНСІЙНОГО ФОНДУ УКРАЇНИ В ЛУГАНСЬКІЙ ОБЛАСТІ                        СТАНОМ НА 1 ГРУДНЯ 2017 РОКУ </t>
  </si>
  <si>
    <t>(тис.грн.)</t>
  </si>
  <si>
    <t>Аналіз структури заборгованості</t>
  </si>
  <si>
    <t>Аналіз надходжень</t>
  </si>
  <si>
    <t>Назва показника</t>
  </si>
  <si>
    <t>Станом на 01.01.2017</t>
  </si>
  <si>
    <t>Станом на 01.12.2017</t>
  </si>
  <si>
    <t>Відхилення (+/-)</t>
  </si>
  <si>
    <t>Надходження за січень-листопад 2016 року</t>
  </si>
  <si>
    <t>Надходження за січень-листопад 2017 року</t>
  </si>
  <si>
    <t>Відхилення до факту 2016 р., тис.грн.</t>
  </si>
  <si>
    <t>Темп росту (падіння) надходжень 2017р. до 2016р., %</t>
  </si>
  <si>
    <t>План</t>
  </si>
  <si>
    <t>Факт</t>
  </si>
  <si>
    <t>% виконання плану</t>
  </si>
  <si>
    <t>тис.грн.</t>
  </si>
  <si>
    <t>%</t>
  </si>
  <si>
    <t xml:space="preserve">1. Загальна сума заборгованості по платежах, у тому числі: </t>
  </si>
  <si>
    <t>1. Частина єдиного внеску, розподілена на загальнообов'язкове державне пенсійне страхування</t>
  </si>
  <si>
    <t>1.1. недоїмка по страхових внесках на загальнообов'язкове державне пенсійне страхування</t>
  </si>
  <si>
    <t>2. Власні кошти, у тому числі:</t>
  </si>
  <si>
    <t xml:space="preserve">1.2. штрафні санкції та пеня </t>
  </si>
  <si>
    <t>2.1. кошти від підприємств на покриття фактичних витрат на виплату та доставку пільгових пенсій</t>
  </si>
  <si>
    <t>1.3. відшкодування фактичних витрат на виплату та доставку пільгових пенсій</t>
  </si>
  <si>
    <t>2.2. кошти на виплату різниці у пенсійному забезпеченні наукових працівників, що відшкодовуються за рахунок державних небюджетних та недержавних наукових установ та організацій</t>
  </si>
  <si>
    <t>1.4. відшкодування регресних вимог</t>
  </si>
  <si>
    <t>2.3. інші надходження</t>
  </si>
  <si>
    <t>1.5. відшкодування коштів по наукових пенсіях</t>
  </si>
  <si>
    <t>3. Збір на обов'язкове державне пенсійне страхування з окремих видів господарських операцій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</si>
</sst>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zoomScale="70" zoomScaleSheetLayoutView="70" workbookViewId="0" topLeftCell="A1">
      <selection activeCell="H18" sqref="H18"/>
    </sheetView>
  </sheetViews>
  <sheetFormatPr defaultColWidth="9.140625" defaultRowHeight="15"/>
  <cols>
    <col min="1" max="1" width="45.28125" style="0" customWidth="1"/>
    <col min="2" max="3" width="16.140625" style="0" bestFit="1" customWidth="1"/>
    <col min="4" max="4" width="14.421875" style="0" customWidth="1"/>
    <col min="5" max="5" width="14.140625" style="0" customWidth="1"/>
    <col min="6" max="6" width="56.140625" style="0" customWidth="1"/>
    <col min="7" max="7" width="18.57421875" style="0" customWidth="1"/>
    <col min="8" max="9" width="16.140625" style="0" bestFit="1" customWidth="1"/>
    <col min="10" max="10" width="15.421875" style="0" customWidth="1"/>
    <col min="11" max="11" width="11.140625" style="0" customWidth="1"/>
    <col min="12" max="12" width="16.28125" style="0" customWidth="1"/>
    <col min="13" max="13" width="16.8515625" style="0" customWidth="1"/>
  </cols>
  <sheetData>
    <row r="1" spans="1:13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ht="19.5" thickBot="1">
      <c r="M4" s="3" t="s">
        <v>1</v>
      </c>
    </row>
    <row r="5" spans="1:13" ht="26.25" customHeight="1" thickBot="1">
      <c r="A5" s="4" t="s">
        <v>2</v>
      </c>
      <c r="B5" s="5"/>
      <c r="C5" s="5"/>
      <c r="D5" s="5"/>
      <c r="E5" s="6"/>
      <c r="F5" s="4" t="s">
        <v>3</v>
      </c>
      <c r="G5" s="5"/>
      <c r="H5" s="5"/>
      <c r="I5" s="5"/>
      <c r="J5" s="5"/>
      <c r="K5" s="5"/>
      <c r="L5" s="5"/>
      <c r="M5" s="6"/>
    </row>
    <row r="6" spans="1:13" ht="38.25" customHeight="1">
      <c r="A6" s="7" t="s">
        <v>4</v>
      </c>
      <c r="B6" s="8" t="s">
        <v>5</v>
      </c>
      <c r="C6" s="8" t="s">
        <v>6</v>
      </c>
      <c r="D6" s="9" t="s">
        <v>7</v>
      </c>
      <c r="E6" s="10"/>
      <c r="F6" s="7" t="s">
        <v>4</v>
      </c>
      <c r="G6" s="8" t="s">
        <v>8</v>
      </c>
      <c r="H6" s="11" t="s">
        <v>9</v>
      </c>
      <c r="I6" s="12"/>
      <c r="J6" s="12"/>
      <c r="K6" s="13"/>
      <c r="L6" s="8" t="s">
        <v>10</v>
      </c>
      <c r="M6" s="14" t="s">
        <v>11</v>
      </c>
    </row>
    <row r="7" spans="1:13" ht="3.75" customHeight="1" hidden="1">
      <c r="A7" s="15"/>
      <c r="B7" s="16"/>
      <c r="C7" s="16"/>
      <c r="D7" s="17"/>
      <c r="E7" s="18"/>
      <c r="F7" s="15"/>
      <c r="G7" s="16"/>
      <c r="H7" s="19" t="s">
        <v>12</v>
      </c>
      <c r="I7" s="19" t="s">
        <v>13</v>
      </c>
      <c r="J7" s="20" t="s">
        <v>7</v>
      </c>
      <c r="K7" s="19" t="s">
        <v>14</v>
      </c>
      <c r="L7" s="16"/>
      <c r="M7" s="21"/>
    </row>
    <row r="8" spans="1:13" ht="15" customHeight="1" hidden="1">
      <c r="A8" s="15"/>
      <c r="B8" s="16"/>
      <c r="C8" s="16"/>
      <c r="D8" s="22"/>
      <c r="E8" s="23"/>
      <c r="F8" s="15"/>
      <c r="G8" s="16"/>
      <c r="H8" s="19"/>
      <c r="I8" s="19"/>
      <c r="J8" s="16"/>
      <c r="K8" s="19"/>
      <c r="L8" s="16"/>
      <c r="M8" s="21"/>
    </row>
    <row r="9" spans="1:13" ht="95.25" customHeight="1" thickBot="1">
      <c r="A9" s="24"/>
      <c r="B9" s="25"/>
      <c r="C9" s="25"/>
      <c r="D9" s="26" t="s">
        <v>15</v>
      </c>
      <c r="E9" s="27" t="s">
        <v>16</v>
      </c>
      <c r="F9" s="15"/>
      <c r="G9" s="16"/>
      <c r="H9" s="20"/>
      <c r="I9" s="20"/>
      <c r="J9" s="16"/>
      <c r="K9" s="20"/>
      <c r="L9" s="16"/>
      <c r="M9" s="21"/>
    </row>
    <row r="10" spans="1:13" ht="83.25" customHeight="1">
      <c r="A10" s="28" t="s">
        <v>17</v>
      </c>
      <c r="B10" s="29">
        <f>SUM(B11:B15)</f>
        <v>1700792.8</v>
      </c>
      <c r="C10" s="29">
        <f>SUM(C11:C15)</f>
        <v>1789921.8</v>
      </c>
      <c r="D10" s="29">
        <f>C10-B10</f>
        <v>89129</v>
      </c>
      <c r="E10" s="30">
        <f>C10/B10*100-100</f>
        <v>5.240438459052726</v>
      </c>
      <c r="F10" s="31" t="s">
        <v>18</v>
      </c>
      <c r="G10" s="32">
        <v>1747613.4</v>
      </c>
      <c r="H10" s="32">
        <v>1748880</v>
      </c>
      <c r="I10" s="33">
        <v>1640198.8</v>
      </c>
      <c r="J10" s="32">
        <f aca="true" t="shared" si="0" ref="J10:J15">I10-H10</f>
        <v>-108681.19999999995</v>
      </c>
      <c r="K10" s="32">
        <f aca="true" t="shared" si="1" ref="K10:K15">I10/H10*100</f>
        <v>93.78566854215269</v>
      </c>
      <c r="L10" s="32">
        <f aca="true" t="shared" si="2" ref="L10:L15">I10-G10</f>
        <v>-107414.59999999986</v>
      </c>
      <c r="M10" s="34">
        <f aca="true" t="shared" si="3" ref="M10:M15">I10/G10*100</f>
        <v>93.85364062784139</v>
      </c>
    </row>
    <row r="11" spans="1:13" ht="90.75" customHeight="1">
      <c r="A11" s="35" t="s">
        <v>19</v>
      </c>
      <c r="B11" s="36">
        <v>176002.1</v>
      </c>
      <c r="C11" s="37">
        <v>176215</v>
      </c>
      <c r="D11" s="37">
        <f aca="true" t="shared" si="4" ref="D11:D15">C11-B11</f>
        <v>212.89999999999418</v>
      </c>
      <c r="E11" s="38">
        <f aca="true" t="shared" si="5" ref="E11:E15">C11/B11*100-100</f>
        <v>0.12096446576488518</v>
      </c>
      <c r="F11" s="35" t="s">
        <v>20</v>
      </c>
      <c r="G11" s="37">
        <v>188822.4</v>
      </c>
      <c r="H11" s="37">
        <v>355557.1</v>
      </c>
      <c r="I11" s="39">
        <v>143387.6</v>
      </c>
      <c r="J11" s="37">
        <f t="shared" si="0"/>
        <v>-212169.49999999997</v>
      </c>
      <c r="K11" s="37">
        <f t="shared" si="1"/>
        <v>40.32758732704255</v>
      </c>
      <c r="L11" s="37">
        <f t="shared" si="2"/>
        <v>-45434.79999999999</v>
      </c>
      <c r="M11" s="40">
        <f t="shared" si="3"/>
        <v>75.93781246292814</v>
      </c>
    </row>
    <row r="12" spans="1:13" ht="88.5" customHeight="1">
      <c r="A12" s="35" t="s">
        <v>21</v>
      </c>
      <c r="B12" s="37">
        <v>73648.3</v>
      </c>
      <c r="C12" s="37">
        <v>74559.7</v>
      </c>
      <c r="D12" s="37">
        <f t="shared" si="4"/>
        <v>911.3999999999942</v>
      </c>
      <c r="E12" s="38">
        <f t="shared" si="5"/>
        <v>1.2375031059779928</v>
      </c>
      <c r="F12" s="35" t="s">
        <v>22</v>
      </c>
      <c r="G12" s="37">
        <v>170012.4</v>
      </c>
      <c r="H12" s="41">
        <v>339934.3</v>
      </c>
      <c r="I12" s="41">
        <v>138584.4</v>
      </c>
      <c r="J12" s="37">
        <f t="shared" si="0"/>
        <v>-201349.9</v>
      </c>
      <c r="K12" s="37">
        <f t="shared" si="1"/>
        <v>40.767995462652635</v>
      </c>
      <c r="L12" s="37">
        <f t="shared" si="2"/>
        <v>-31428</v>
      </c>
      <c r="M12" s="40">
        <f t="shared" si="3"/>
        <v>81.514289545939</v>
      </c>
    </row>
    <row r="13" spans="1:13" ht="149.25" customHeight="1">
      <c r="A13" s="35" t="s">
        <v>23</v>
      </c>
      <c r="B13" s="37">
        <v>1433069.5</v>
      </c>
      <c r="C13" s="42">
        <v>1520010.6</v>
      </c>
      <c r="D13" s="37">
        <f t="shared" si="4"/>
        <v>86941.1000000001</v>
      </c>
      <c r="E13" s="38">
        <f t="shared" si="5"/>
        <v>6.066774849370532</v>
      </c>
      <c r="F13" s="35" t="s">
        <v>24</v>
      </c>
      <c r="G13" s="37">
        <v>611.4</v>
      </c>
      <c r="H13" s="41">
        <v>601.6</v>
      </c>
      <c r="I13" s="41">
        <v>401.3</v>
      </c>
      <c r="J13" s="37">
        <f t="shared" si="0"/>
        <v>-200.3</v>
      </c>
      <c r="K13" s="37">
        <f t="shared" si="1"/>
        <v>66.70545212765957</v>
      </c>
      <c r="L13" s="37">
        <f t="shared" si="2"/>
        <v>-210.09999999999997</v>
      </c>
      <c r="M13" s="40">
        <f t="shared" si="3"/>
        <v>65.63624468433105</v>
      </c>
    </row>
    <row r="14" spans="1:13" ht="61.5" customHeight="1">
      <c r="A14" s="35" t="s">
        <v>25</v>
      </c>
      <c r="B14" s="37">
        <v>8609.3</v>
      </c>
      <c r="C14" s="37">
        <v>8299.3</v>
      </c>
      <c r="D14" s="37">
        <f t="shared" si="4"/>
        <v>-310</v>
      </c>
      <c r="E14" s="38">
        <f t="shared" si="5"/>
        <v>-3.6007573205719297</v>
      </c>
      <c r="F14" s="35" t="s">
        <v>26</v>
      </c>
      <c r="G14" s="37">
        <v>18198.6</v>
      </c>
      <c r="H14" s="43">
        <v>15021.2</v>
      </c>
      <c r="I14" s="44">
        <v>4401.9</v>
      </c>
      <c r="J14" s="37">
        <f t="shared" si="0"/>
        <v>-10619.300000000001</v>
      </c>
      <c r="K14" s="37">
        <f t="shared" si="1"/>
        <v>29.30458285622986</v>
      </c>
      <c r="L14" s="37">
        <f t="shared" si="2"/>
        <v>-13796.699999999999</v>
      </c>
      <c r="M14" s="40">
        <f t="shared" si="3"/>
        <v>24.188124361214598</v>
      </c>
    </row>
    <row r="15" spans="1:13" ht="98.25" customHeight="1" thickBot="1">
      <c r="A15" s="45" t="s">
        <v>27</v>
      </c>
      <c r="B15" s="46">
        <v>9463.6</v>
      </c>
      <c r="C15" s="46">
        <v>10837.2</v>
      </c>
      <c r="D15" s="46">
        <f t="shared" si="4"/>
        <v>1373.6000000000004</v>
      </c>
      <c r="E15" s="47">
        <f t="shared" si="5"/>
        <v>14.514561054989656</v>
      </c>
      <c r="F15" s="45" t="s">
        <v>28</v>
      </c>
      <c r="G15" s="48">
        <v>11392.6</v>
      </c>
      <c r="H15" s="48">
        <v>9949.2</v>
      </c>
      <c r="I15" s="48">
        <v>13172</v>
      </c>
      <c r="J15" s="46">
        <f t="shared" si="0"/>
        <v>3222.7999999999993</v>
      </c>
      <c r="K15" s="46">
        <f t="shared" si="1"/>
        <v>132.39255417521005</v>
      </c>
      <c r="L15" s="46">
        <f t="shared" si="2"/>
        <v>1779.3999999999996</v>
      </c>
      <c r="M15" s="47">
        <f t="shared" si="3"/>
        <v>115.61891052086442</v>
      </c>
    </row>
    <row r="18" spans="1:9" ht="47.25" customHeight="1">
      <c r="A18" s="49"/>
      <c r="B18" s="50"/>
      <c r="C18" s="50"/>
      <c r="D18" s="50"/>
      <c r="E18" s="51"/>
      <c r="H18" s="52"/>
      <c r="I18" s="53"/>
    </row>
    <row r="20" ht="15">
      <c r="B20" s="54"/>
    </row>
  </sheetData>
  <mergeCells count="17">
    <mergeCell ref="B18:D18"/>
    <mergeCell ref="L6:L9"/>
    <mergeCell ref="M6:M9"/>
    <mergeCell ref="H7:H9"/>
    <mergeCell ref="I7:I9"/>
    <mergeCell ref="J7:J9"/>
    <mergeCell ref="K7:K9"/>
    <mergeCell ref="A2:M2"/>
    <mergeCell ref="A5:E5"/>
    <mergeCell ref="F5:M5"/>
    <mergeCell ref="A6:A9"/>
    <mergeCell ref="B6:B9"/>
    <mergeCell ref="C6:C9"/>
    <mergeCell ref="D6:E8"/>
    <mergeCell ref="F6:F9"/>
    <mergeCell ref="G6:G9"/>
    <mergeCell ref="H6:K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 Сергійович Тодоров</dc:creator>
  <cp:keywords/>
  <dc:description/>
  <cp:lastModifiedBy>Вадим Сергійович Тодоров</cp:lastModifiedBy>
  <dcterms:created xsi:type="dcterms:W3CDTF">2017-12-18T11:49:19Z</dcterms:created>
  <dcterms:modified xsi:type="dcterms:W3CDTF">2017-12-18T11:49:45Z</dcterms:modified>
  <cp:category/>
  <cp:version/>
  <cp:contentType/>
  <cp:contentStatus/>
</cp:coreProperties>
</file>