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115" windowHeight="8010"/>
  </bookViews>
  <sheets>
    <sheet name="010418" sheetId="1" r:id="rId1"/>
  </sheets>
  <definedNames>
    <definedName name="_xlnm.Print_Area" localSheetId="0">'010418'!$A$1:$M$20</definedName>
  </definedNames>
  <calcPr calcId="144525"/>
</workbook>
</file>

<file path=xl/calcChain.xml><?xml version="1.0" encoding="utf-8"?>
<calcChain xmlns="http://schemas.openxmlformats.org/spreadsheetml/2006/main">
  <c r="M15" i="1" l="1"/>
  <c r="L15" i="1"/>
  <c r="K15" i="1"/>
  <c r="J15" i="1"/>
  <c r="E15" i="1"/>
  <c r="D15" i="1"/>
  <c r="M14" i="1"/>
  <c r="L14" i="1"/>
  <c r="K14" i="1"/>
  <c r="J14" i="1"/>
  <c r="E14" i="1"/>
  <c r="D14" i="1"/>
  <c r="M13" i="1"/>
  <c r="L13" i="1"/>
  <c r="K13" i="1"/>
  <c r="J13" i="1"/>
  <c r="E13" i="1"/>
  <c r="D13" i="1"/>
  <c r="M12" i="1"/>
  <c r="L12" i="1"/>
  <c r="K12" i="1"/>
  <c r="J12" i="1"/>
  <c r="E12" i="1"/>
  <c r="D12" i="1"/>
  <c r="M11" i="1"/>
  <c r="L11" i="1"/>
  <c r="K11" i="1"/>
  <c r="J11" i="1"/>
  <c r="E11" i="1"/>
  <c r="D11" i="1"/>
  <c r="M10" i="1"/>
  <c r="L10" i="1"/>
  <c r="K10" i="1"/>
  <c r="J10" i="1"/>
  <c r="E10" i="1"/>
  <c r="D10" i="1"/>
</calcChain>
</file>

<file path=xl/sharedStrings.xml><?xml version="1.0" encoding="utf-8"?>
<sst xmlns="http://schemas.openxmlformats.org/spreadsheetml/2006/main" count="34" uniqueCount="32">
  <si>
    <t xml:space="preserve">АНАЛІЗ СТРУКТУРИ ЗАБОРГОВАНОСТІ ТА ВИКОНАННЯ ПЛАНОВИХ ПОКАЗНИКІВ З НАДХОДЖЕННЯ КОШТІВ ПО ГОЛОВНОМУ УПРАВЛІННЮ ПЕНСІЙНОГО ФОНДУ УКРАЇНИ В ЛУГАНСЬКІЙ ОБЛАСТІ                        СТАНОМ НА 1 КВІТНЯ 2018 РОКУ </t>
  </si>
  <si>
    <t>(тис.грн.)</t>
  </si>
  <si>
    <t>Аналіз структури заборгованості</t>
  </si>
  <si>
    <t>Аналіз надходжень</t>
  </si>
  <si>
    <t>Назва показника</t>
  </si>
  <si>
    <t>Станом на 01.01.2018</t>
  </si>
  <si>
    <t>Станом на 01.04.2018</t>
  </si>
  <si>
    <t>Відхилення (+/-)</t>
  </si>
  <si>
    <t>Надходження за січень-березень 2017 року</t>
  </si>
  <si>
    <t>Надходження за січень-березень 2018 року</t>
  </si>
  <si>
    <t>Відхилення до факту 2017 р., тис.грн.</t>
  </si>
  <si>
    <t>Темп росту (падіння) надходжень 2018р. до 2017р., %</t>
  </si>
  <si>
    <t>План</t>
  </si>
  <si>
    <t>Факт</t>
  </si>
  <si>
    <t>% виконання плану</t>
  </si>
  <si>
    <t>тис.грн.</t>
  </si>
  <si>
    <t>%</t>
  </si>
  <si>
    <t xml:space="preserve">1. Загальна сума заборгованості по платежах, у тому числі: </t>
  </si>
  <si>
    <t>1. Частина єдиного внеску, розподілена на загальнообов'язкове державне пенсійне страхування</t>
  </si>
  <si>
    <t>1.1. недоїмка по страхових внесках на загальнообов'язкове державне пенсійне страхування</t>
  </si>
  <si>
    <t>2. Власні кошти, у тому числі:</t>
  </si>
  <si>
    <t xml:space="preserve">1.2. штрафні санкції та пеня </t>
  </si>
  <si>
    <t>2.1. кошти від підприємств на покриття фактичних витрат на виплату та доставку пільгових пенсій</t>
  </si>
  <si>
    <t>1.3. відшкодування фактичних витрат на виплату та доставку пільгових пенсій</t>
  </si>
  <si>
    <t>2.2. кошти на виплату різниці у пенсійному забезпеченні наукових працівників, що відшкодовуються за рахунок державних небюджетних та недержавних наукових установ та організацій</t>
  </si>
  <si>
    <t>1.4. відшкодування регресних вимог</t>
  </si>
  <si>
    <t>2.3. інші надходження</t>
  </si>
  <si>
    <t>1.5. відшкодування коштів по наукових пенсіях</t>
  </si>
  <si>
    <t>3. Збір на обов'язкове державне пенсійне страхування з окремих видів господарських операцій</t>
  </si>
  <si>
    <t>Заступник начальника фінансово-економічного управління - начальник відділу забезпечення наповнення бюджету</t>
  </si>
  <si>
    <t>О.В. Чижма</t>
  </si>
  <si>
    <t>Тодоров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</si>
</sst>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8" x14ac:knownFonts="1">
    <font>
      <sz val="11"/>
      <color theme="1"/>
      <name val="Calibri"/>
      <family val="2"/>
      <charset val="204"/>
      <scheme val="minor"/>
    </font>
    <font>
      <b/>
      <i/>
      <sz val="16"/>
      <color theme="1"/>
      <name val="Calibri"/>
      <family val="2"/>
      <charset val="204"/>
      <scheme val="minor"/>
    </font>
    <font>
      <b/>
      <sz val="17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164" fontId="5" fillId="0" borderId="23" xfId="0" applyNumberFormat="1" applyFont="1" applyBorder="1" applyAlignment="1">
      <alignment horizontal="center" vertical="center"/>
    </xf>
    <xf numFmtId="164" fontId="5" fillId="0" borderId="16" xfId="0" applyNumberFormat="1" applyFont="1" applyBorder="1" applyAlignment="1">
      <alignment horizontal="center" vertical="center"/>
    </xf>
    <xf numFmtId="49" fontId="5" fillId="0" borderId="24" xfId="0" applyNumberFormat="1" applyFont="1" applyBorder="1" applyAlignment="1">
      <alignment horizontal="center" vertical="center" wrapText="1"/>
    </xf>
    <xf numFmtId="164" fontId="5" fillId="0" borderId="25" xfId="0" applyNumberFormat="1" applyFont="1" applyBorder="1" applyAlignment="1">
      <alignment horizontal="center" vertical="center"/>
    </xf>
    <xf numFmtId="164" fontId="5" fillId="0" borderId="25" xfId="0" applyNumberFormat="1" applyFont="1" applyFill="1" applyBorder="1" applyAlignment="1">
      <alignment horizontal="center" vertical="center"/>
    </xf>
    <xf numFmtId="164" fontId="5" fillId="0" borderId="26" xfId="0" applyNumberFormat="1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horizontal="center" vertical="center"/>
    </xf>
    <xf numFmtId="164" fontId="5" fillId="0" borderId="28" xfId="0" applyNumberFormat="1" applyFont="1" applyBorder="1" applyAlignment="1">
      <alignment horizontal="center" vertical="center"/>
    </xf>
    <xf numFmtId="164" fontId="6" fillId="0" borderId="13" xfId="0" applyNumberFormat="1" applyFont="1" applyFill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6" fillId="3" borderId="13" xfId="0" applyNumberFormat="1" applyFont="1" applyFill="1" applyBorder="1" applyAlignment="1">
      <alignment horizontal="center" vertical="center"/>
    </xf>
    <xf numFmtId="164" fontId="5" fillId="3" borderId="13" xfId="0" applyNumberFormat="1" applyFont="1" applyFill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164" fontId="5" fillId="0" borderId="13" xfId="0" applyNumberFormat="1" applyFont="1" applyFill="1" applyBorder="1" applyAlignment="1">
      <alignment horizontal="center" vertical="center"/>
    </xf>
    <xf numFmtId="49" fontId="5" fillId="0" borderId="30" xfId="0" applyNumberFormat="1" applyFont="1" applyBorder="1" applyAlignment="1">
      <alignment horizontal="center" vertical="center" wrapText="1"/>
    </xf>
    <xf numFmtId="164" fontId="5" fillId="0" borderId="20" xfId="0" applyNumberFormat="1" applyFont="1" applyBorder="1" applyAlignment="1">
      <alignment horizontal="center" vertical="center"/>
    </xf>
    <xf numFmtId="164" fontId="5" fillId="0" borderId="21" xfId="0" applyNumberFormat="1" applyFont="1" applyBorder="1" applyAlignment="1">
      <alignment horizontal="center" vertical="center"/>
    </xf>
    <xf numFmtId="164" fontId="6" fillId="0" borderId="20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view="pageBreakPreview" zoomScale="70" zoomScaleNormal="75" zoomScaleSheetLayoutView="70" workbookViewId="0">
      <selection activeCell="G16" sqref="G16"/>
    </sheetView>
  </sheetViews>
  <sheetFormatPr defaultRowHeight="15" x14ac:dyDescent="0.25"/>
  <cols>
    <col min="1" max="1" width="45.28515625" customWidth="1"/>
    <col min="2" max="3" width="16.140625" bestFit="1" customWidth="1"/>
    <col min="4" max="4" width="14.42578125" customWidth="1"/>
    <col min="5" max="5" width="14.140625" customWidth="1"/>
    <col min="6" max="6" width="56.140625" customWidth="1"/>
    <col min="7" max="7" width="18.5703125" customWidth="1"/>
    <col min="8" max="9" width="16.140625" bestFit="1" customWidth="1"/>
    <col min="10" max="10" width="15.42578125" customWidth="1"/>
    <col min="11" max="11" width="12.140625" customWidth="1"/>
    <col min="12" max="12" width="16.28515625" customWidth="1"/>
    <col min="13" max="13" width="16.85546875" customWidth="1"/>
  </cols>
  <sheetData>
    <row r="1" spans="1:13" ht="2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0.5" customHeight="1" x14ac:dyDescent="0.2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19.5" thickBot="1" x14ac:dyDescent="0.35">
      <c r="M4" s="3" t="s">
        <v>1</v>
      </c>
    </row>
    <row r="5" spans="1:13" ht="26.25" customHeight="1" thickBot="1" x14ac:dyDescent="0.3">
      <c r="A5" s="4" t="s">
        <v>2</v>
      </c>
      <c r="B5" s="5"/>
      <c r="C5" s="5"/>
      <c r="D5" s="5"/>
      <c r="E5" s="6"/>
      <c r="F5" s="4" t="s">
        <v>3</v>
      </c>
      <c r="G5" s="5"/>
      <c r="H5" s="5"/>
      <c r="I5" s="5"/>
      <c r="J5" s="5"/>
      <c r="K5" s="5"/>
      <c r="L5" s="5"/>
      <c r="M5" s="6"/>
    </row>
    <row r="6" spans="1:13" ht="38.25" customHeight="1" x14ac:dyDescent="0.25">
      <c r="A6" s="7" t="s">
        <v>4</v>
      </c>
      <c r="B6" s="8" t="s">
        <v>5</v>
      </c>
      <c r="C6" s="8" t="s">
        <v>6</v>
      </c>
      <c r="D6" s="9" t="s">
        <v>7</v>
      </c>
      <c r="E6" s="10"/>
      <c r="F6" s="7" t="s">
        <v>4</v>
      </c>
      <c r="G6" s="8" t="s">
        <v>8</v>
      </c>
      <c r="H6" s="11" t="s">
        <v>9</v>
      </c>
      <c r="I6" s="12"/>
      <c r="J6" s="12"/>
      <c r="K6" s="13"/>
      <c r="L6" s="8" t="s">
        <v>10</v>
      </c>
      <c r="M6" s="14" t="s">
        <v>11</v>
      </c>
    </row>
    <row r="7" spans="1:13" ht="3.75" hidden="1" customHeight="1" x14ac:dyDescent="0.25">
      <c r="A7" s="15"/>
      <c r="B7" s="16"/>
      <c r="C7" s="16"/>
      <c r="D7" s="17"/>
      <c r="E7" s="18"/>
      <c r="F7" s="15"/>
      <c r="G7" s="16"/>
      <c r="H7" s="19" t="s">
        <v>12</v>
      </c>
      <c r="I7" s="19" t="s">
        <v>13</v>
      </c>
      <c r="J7" s="20" t="s">
        <v>7</v>
      </c>
      <c r="K7" s="19" t="s">
        <v>14</v>
      </c>
      <c r="L7" s="16"/>
      <c r="M7" s="21"/>
    </row>
    <row r="8" spans="1:13" ht="15" hidden="1" customHeight="1" x14ac:dyDescent="0.25">
      <c r="A8" s="15"/>
      <c r="B8" s="16"/>
      <c r="C8" s="16"/>
      <c r="D8" s="22"/>
      <c r="E8" s="23"/>
      <c r="F8" s="15"/>
      <c r="G8" s="16"/>
      <c r="H8" s="19"/>
      <c r="I8" s="19"/>
      <c r="J8" s="16"/>
      <c r="K8" s="19"/>
      <c r="L8" s="16"/>
      <c r="M8" s="21"/>
    </row>
    <row r="9" spans="1:13" ht="95.25" customHeight="1" thickBot="1" x14ac:dyDescent="0.3">
      <c r="A9" s="24"/>
      <c r="B9" s="25"/>
      <c r="C9" s="25"/>
      <c r="D9" s="26" t="s">
        <v>15</v>
      </c>
      <c r="E9" s="27" t="s">
        <v>16</v>
      </c>
      <c r="F9" s="15"/>
      <c r="G9" s="16"/>
      <c r="H9" s="20"/>
      <c r="I9" s="20"/>
      <c r="J9" s="16"/>
      <c r="K9" s="20"/>
      <c r="L9" s="16"/>
      <c r="M9" s="21"/>
    </row>
    <row r="10" spans="1:13" ht="83.25" customHeight="1" x14ac:dyDescent="0.25">
      <c r="A10" s="28" t="s">
        <v>17</v>
      </c>
      <c r="B10" s="29">
        <v>1811332.6</v>
      </c>
      <c r="C10" s="29">
        <v>1897432.7</v>
      </c>
      <c r="D10" s="29">
        <f>C10-B10</f>
        <v>86100.09999999986</v>
      </c>
      <c r="E10" s="30">
        <f>C10/B10*100-100</f>
        <v>4.7534119354998552</v>
      </c>
      <c r="F10" s="31" t="s">
        <v>18</v>
      </c>
      <c r="G10" s="32">
        <v>426862.3</v>
      </c>
      <c r="H10" s="32">
        <v>468035.6</v>
      </c>
      <c r="I10" s="33">
        <v>502935.2</v>
      </c>
      <c r="J10" s="32">
        <f t="shared" ref="J10:J15" si="0">I10-H10</f>
        <v>34899.600000000035</v>
      </c>
      <c r="K10" s="32">
        <f t="shared" ref="K10:K15" si="1">I10/H10*100</f>
        <v>107.45661227479277</v>
      </c>
      <c r="L10" s="32">
        <f t="shared" ref="L10:L15" si="2">I10-G10</f>
        <v>76072.900000000023</v>
      </c>
      <c r="M10" s="34">
        <f t="shared" ref="M10:M15" si="3">I10/G10*100</f>
        <v>117.8214145404736</v>
      </c>
    </row>
    <row r="11" spans="1:13" ht="90.75" customHeight="1" x14ac:dyDescent="0.25">
      <c r="A11" s="35" t="s">
        <v>19</v>
      </c>
      <c r="B11" s="36">
        <v>176088.5</v>
      </c>
      <c r="C11" s="36">
        <v>175938.6</v>
      </c>
      <c r="D11" s="36">
        <f t="shared" ref="D11:D15" si="4">C11-B11</f>
        <v>-149.89999999999418</v>
      </c>
      <c r="E11" s="37">
        <f t="shared" ref="E11:E15" si="5">C11/B11*100-100</f>
        <v>-8.5127648881098139E-2</v>
      </c>
      <c r="F11" s="35" t="s">
        <v>20</v>
      </c>
      <c r="G11" s="36">
        <v>38317.199999999997</v>
      </c>
      <c r="H11" s="36">
        <v>39928.699999999997</v>
      </c>
      <c r="I11" s="38">
        <v>23739.8</v>
      </c>
      <c r="J11" s="36">
        <f t="shared" si="0"/>
        <v>-16188.899999999998</v>
      </c>
      <c r="K11" s="36">
        <f t="shared" si="1"/>
        <v>59.455479392016272</v>
      </c>
      <c r="L11" s="36">
        <f t="shared" si="2"/>
        <v>-14577.399999999998</v>
      </c>
      <c r="M11" s="39">
        <f t="shared" si="3"/>
        <v>61.955988433392839</v>
      </c>
    </row>
    <row r="12" spans="1:13" ht="88.5" customHeight="1" x14ac:dyDescent="0.25">
      <c r="A12" s="35" t="s">
        <v>21</v>
      </c>
      <c r="B12" s="36">
        <v>74521.399999999994</v>
      </c>
      <c r="C12" s="36">
        <v>74504.2</v>
      </c>
      <c r="D12" s="36">
        <f t="shared" si="4"/>
        <v>-17.19999999999709</v>
      </c>
      <c r="E12" s="37">
        <f t="shared" si="5"/>
        <v>-2.3080618453221291E-2</v>
      </c>
      <c r="F12" s="35" t="s">
        <v>22</v>
      </c>
      <c r="G12" s="36">
        <v>36671.300000000003</v>
      </c>
      <c r="H12" s="40">
        <v>38771.1</v>
      </c>
      <c r="I12" s="41">
        <v>21592.2</v>
      </c>
      <c r="J12" s="36">
        <f t="shared" si="0"/>
        <v>-17178.899999999998</v>
      </c>
      <c r="K12" s="36">
        <f t="shared" si="1"/>
        <v>55.691481541663769</v>
      </c>
      <c r="L12" s="36">
        <f t="shared" si="2"/>
        <v>-15079.100000000002</v>
      </c>
      <c r="M12" s="39">
        <f t="shared" si="3"/>
        <v>58.880377843163458</v>
      </c>
    </row>
    <row r="13" spans="1:13" ht="149.25" customHeight="1" x14ac:dyDescent="0.25">
      <c r="A13" s="35" t="s">
        <v>23</v>
      </c>
      <c r="B13" s="42">
        <v>1541624.2</v>
      </c>
      <c r="C13" s="42">
        <v>1628092</v>
      </c>
      <c r="D13" s="36">
        <f t="shared" si="4"/>
        <v>86467.800000000047</v>
      </c>
      <c r="E13" s="37">
        <f t="shared" si="5"/>
        <v>5.6088766639755647</v>
      </c>
      <c r="F13" s="35" t="s">
        <v>24</v>
      </c>
      <c r="G13" s="36">
        <v>77.3</v>
      </c>
      <c r="H13" s="40">
        <v>0</v>
      </c>
      <c r="I13" s="41">
        <v>212.5</v>
      </c>
      <c r="J13" s="36">
        <f t="shared" si="0"/>
        <v>212.5</v>
      </c>
      <c r="K13" s="36" t="e">
        <f t="shared" si="1"/>
        <v>#DIV/0!</v>
      </c>
      <c r="L13" s="36">
        <f t="shared" si="2"/>
        <v>135.19999999999999</v>
      </c>
      <c r="M13" s="39">
        <f t="shared" si="3"/>
        <v>274.90297542043987</v>
      </c>
    </row>
    <row r="14" spans="1:13" ht="61.5" customHeight="1" x14ac:dyDescent="0.25">
      <c r="A14" s="35" t="s">
        <v>25</v>
      </c>
      <c r="B14" s="36">
        <v>8299.2999999999993</v>
      </c>
      <c r="C14" s="36">
        <v>8298.7000000000007</v>
      </c>
      <c r="D14" s="36">
        <f t="shared" si="4"/>
        <v>-0.59999999999854481</v>
      </c>
      <c r="E14" s="37">
        <f t="shared" si="5"/>
        <v>-7.2295253816321292E-3</v>
      </c>
      <c r="F14" s="35" t="s">
        <v>26</v>
      </c>
      <c r="G14" s="36">
        <v>1568.6</v>
      </c>
      <c r="H14" s="40">
        <v>1157.5999999999999</v>
      </c>
      <c r="I14" s="43">
        <v>1935.1</v>
      </c>
      <c r="J14" s="36">
        <f t="shared" si="0"/>
        <v>777.5</v>
      </c>
      <c r="K14" s="36">
        <f t="shared" si="1"/>
        <v>167.16482377332414</v>
      </c>
      <c r="L14" s="36">
        <f t="shared" si="2"/>
        <v>366.5</v>
      </c>
      <c r="M14" s="39">
        <f t="shared" si="3"/>
        <v>123.36478388371796</v>
      </c>
    </row>
    <row r="15" spans="1:13" ht="98.25" customHeight="1" thickBot="1" x14ac:dyDescent="0.3">
      <c r="A15" s="44" t="s">
        <v>27</v>
      </c>
      <c r="B15" s="45">
        <v>10799.2</v>
      </c>
      <c r="C15" s="45">
        <v>10599.2</v>
      </c>
      <c r="D15" s="45">
        <f t="shared" si="4"/>
        <v>-200</v>
      </c>
      <c r="E15" s="46">
        <f t="shared" si="5"/>
        <v>-1.8519890362249072</v>
      </c>
      <c r="F15" s="44" t="s">
        <v>28</v>
      </c>
      <c r="G15" s="47">
        <v>2884.8</v>
      </c>
      <c r="H15" s="47">
        <v>3141</v>
      </c>
      <c r="I15" s="47">
        <v>2963.8</v>
      </c>
      <c r="J15" s="45">
        <f t="shared" si="0"/>
        <v>-177.19999999999982</v>
      </c>
      <c r="K15" s="45">
        <f t="shared" si="1"/>
        <v>94.358484559057629</v>
      </c>
      <c r="L15" s="45">
        <f t="shared" si="2"/>
        <v>79</v>
      </c>
      <c r="M15" s="46">
        <f t="shared" si="3"/>
        <v>102.73849140321687</v>
      </c>
    </row>
    <row r="18" spans="1:9" ht="90" customHeight="1" x14ac:dyDescent="0.35">
      <c r="A18" s="48"/>
      <c r="B18" s="49" t="s">
        <v>29</v>
      </c>
      <c r="C18" s="49"/>
      <c r="D18" s="49"/>
      <c r="E18" s="50"/>
      <c r="F18" s="51"/>
      <c r="G18" s="51" t="s">
        <v>30</v>
      </c>
      <c r="H18" s="52"/>
      <c r="I18" s="53"/>
    </row>
    <row r="20" spans="1:9" ht="18.75" x14ac:dyDescent="0.3">
      <c r="B20" s="54" t="s">
        <v>31</v>
      </c>
    </row>
  </sheetData>
  <mergeCells count="17">
    <mergeCell ref="B18:D18"/>
    <mergeCell ref="L6:L9"/>
    <mergeCell ref="M6:M9"/>
    <mergeCell ref="H7:H9"/>
    <mergeCell ref="I7:I9"/>
    <mergeCell ref="J7:J9"/>
    <mergeCell ref="K7:K9"/>
    <mergeCell ref="A2:M2"/>
    <mergeCell ref="A5:E5"/>
    <mergeCell ref="F5:M5"/>
    <mergeCell ref="A6:A9"/>
    <mergeCell ref="B6:B9"/>
    <mergeCell ref="C6:C9"/>
    <mergeCell ref="D6:E8"/>
    <mergeCell ref="F6:F9"/>
    <mergeCell ref="G6:G9"/>
    <mergeCell ref="H6:K6"/>
  </mergeCells>
  <pageMargins left="0.19685039370078741" right="0.19685039370078741" top="0.19685039370078741" bottom="0.19685039370078741" header="0.31496062992125984" footer="0.31496062992125984"/>
  <pageSetup paperSize="9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010418</vt:lpstr>
      <vt:lpstr>'010418'!Область_печати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Вадим Сергійович Тодоров</dc:creator>
  <cp:lastModifiedBy>Вадим Сергійович Тодоров</cp:lastModifiedBy>
  <dcterms:created xsi:type="dcterms:W3CDTF">2018-04-23T07:19:25Z</dcterms:created>
  <dcterms:modified xsi:type="dcterms:W3CDTF">2018-04-23T07:19:54Z</dcterms:modified>
</cp:coreProperties>
</file>