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195" windowHeight="7755"/>
  </bookViews>
  <sheets>
    <sheet name="010218" sheetId="1" r:id="rId1"/>
  </sheets>
  <definedNames>
    <definedName name="_xlnm.Print_Area" localSheetId="0">'010218'!$A$1:$M$20</definedName>
  </definedNames>
  <calcPr calcId="144525"/>
</workbook>
</file>

<file path=xl/calcChain.xml><?xml version="1.0" encoding="utf-8"?>
<calcChain xmlns="http://schemas.openxmlformats.org/spreadsheetml/2006/main">
  <c r="M15" i="1" l="1"/>
  <c r="L15" i="1"/>
  <c r="K15" i="1"/>
  <c r="J15" i="1"/>
  <c r="E15" i="1"/>
  <c r="D15" i="1"/>
  <c r="M14" i="1"/>
  <c r="L14" i="1"/>
  <c r="K14" i="1"/>
  <c r="J14" i="1"/>
  <c r="E14" i="1"/>
  <c r="D14" i="1"/>
  <c r="M13" i="1"/>
  <c r="L13" i="1"/>
  <c r="K13" i="1"/>
  <c r="J13" i="1"/>
  <c r="E13" i="1"/>
  <c r="D13" i="1"/>
  <c r="M12" i="1"/>
  <c r="L12" i="1"/>
  <c r="K12" i="1"/>
  <c r="J12" i="1"/>
  <c r="E12" i="1"/>
  <c r="D12" i="1"/>
  <c r="M11" i="1"/>
  <c r="L11" i="1"/>
  <c r="K11" i="1"/>
  <c r="J11" i="1"/>
  <c r="E11" i="1"/>
  <c r="D11" i="1"/>
  <c r="M10" i="1"/>
  <c r="L10" i="1"/>
  <c r="K10" i="1"/>
  <c r="J10" i="1"/>
  <c r="E10" i="1"/>
  <c r="D10" i="1"/>
</calcChain>
</file>

<file path=xl/sharedStrings.xml><?xml version="1.0" encoding="utf-8"?>
<sst xmlns="http://schemas.openxmlformats.org/spreadsheetml/2006/main" count="34" uniqueCount="32">
  <si>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ЛЮТОГО 2018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</si>
  <si>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</si>
  <si>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</si>
  <si>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</si>
  <si>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</si>
  <si>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01.01.2018</t>
  </si>
  <si>
    <t>Станом на 01.02.2018</t>
  </si>
  <si>
    <t>Відхилення (+/-)</t>
  </si>
  <si>
    <t>Надходження за січень-січень 2017 року</t>
  </si>
  <si>
    <t>Надходження за січень-січень 2018 року</t>
  </si>
  <si>
    <t>Відхилення до факту 2017 р., тис.грн.</t>
  </si>
  <si>
    <t>Темп росту (падіння) надходжень 2018р. до 2017р.,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</si>
  <si>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</si>
  <si>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</si>
  <si>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</si>
  <si>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</si>
  <si>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</si>
  <si>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</si>
  <si>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</si>
  <si>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</si>
  <si>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</si>
  <si>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</si>
  <si>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</si>
  <si>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</si>
  <si>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</si>
  <si>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</si>
  <si>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</si>
  <si>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</si>
  <si>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</si>
  <si>
    <t>Заступник начальника фінансово-економічного управління - начальник відділу забезпечення наповнення бюджету</t>
  </si>
  <si>
    <t>О.В. Чижма</t>
  </si>
  <si>
    <t>Тодоров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</si>
</sst>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Normal="75" zoomScaleSheetLayoutView="70" workbookViewId="0">
      <selection activeCell="K13" sqref="K13"/>
    </sheetView>
  </sheetViews>
  <sheetFormatPr defaultRowHeight="15" x14ac:dyDescent="0.25"/>
  <cols>
    <col min="1" max="1" width="45.28515625" customWidth="1"/>
    <col min="2" max="3" width="16.140625" bestFit="1" customWidth="1"/>
    <col min="4" max="4" width="14.42578125" customWidth="1"/>
    <col min="5" max="5" width="14.140625" customWidth="1"/>
    <col min="6" max="6" width="56.140625" customWidth="1"/>
    <col min="7" max="7" width="18.5703125" customWidth="1"/>
    <col min="8" max="9" width="16.140625" bestFit="1" customWidth="1"/>
    <col min="10" max="10" width="15.42578125" customWidth="1"/>
    <col min="11" max="11" width="12.140625" customWidth="1"/>
    <col min="12" max="12" width="16.28515625" customWidth="1"/>
    <col min="13" max="13" width="16.85546875" customWidth="1"/>
  </cols>
  <sheetData>
    <row r="1" spans="1:13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9.5" thickBot="1" x14ac:dyDescent="0.35">
      <c r="M4" s="3" t="s">
        <v>1</v>
      </c>
    </row>
    <row r="5" spans="1:13" ht="26.25" customHeight="1" thickBot="1" x14ac:dyDescent="0.3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 x14ac:dyDescent="0.25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hidden="1" customHeight="1" x14ac:dyDescent="0.25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hidden="1" customHeight="1" x14ac:dyDescent="0.25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 x14ac:dyDescent="0.3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 x14ac:dyDescent="0.25">
      <c r="A10" s="28" t="s">
        <v>17</v>
      </c>
      <c r="B10" s="29">
        <v>1811332.6</v>
      </c>
      <c r="C10" s="29">
        <v>1829339.6</v>
      </c>
      <c r="D10" s="29">
        <f>C10-B10</f>
        <v>18007</v>
      </c>
      <c r="E10" s="30">
        <f>C10/B10*100-100</f>
        <v>0.99412995713763053</v>
      </c>
      <c r="F10" s="31" t="s">
        <v>18</v>
      </c>
      <c r="G10" s="32">
        <v>132449.29999999999</v>
      </c>
      <c r="H10" s="32">
        <v>133353.9</v>
      </c>
      <c r="I10" s="33">
        <v>140533.70000000001</v>
      </c>
      <c r="J10" s="32">
        <f t="shared" ref="J10:J15" si="0">I10-H10</f>
        <v>7179.8000000000175</v>
      </c>
      <c r="K10" s="32">
        <f t="shared" ref="K10:K15" si="1">I10/H10*100</f>
        <v>105.38401951498983</v>
      </c>
      <c r="L10" s="32">
        <f t="shared" ref="L10:L15" si="2">I10-G10</f>
        <v>8084.4000000000233</v>
      </c>
      <c r="M10" s="34">
        <f t="shared" ref="M10:M15" si="3">I10/G10*100</f>
        <v>106.10376951784572</v>
      </c>
    </row>
    <row r="11" spans="1:13" ht="90.75" customHeight="1" x14ac:dyDescent="0.25">
      <c r="A11" s="35" t="s">
        <v>19</v>
      </c>
      <c r="B11" s="36">
        <v>176088.5</v>
      </c>
      <c r="C11" s="36">
        <v>176001.9</v>
      </c>
      <c r="D11" s="36">
        <f t="shared" ref="D11:D15" si="4">C11-B11</f>
        <v>-86.600000000005821</v>
      </c>
      <c r="E11" s="37">
        <f t="shared" ref="E11:E15" si="5">C11/B11*100-100</f>
        <v>-4.9179815831251972E-2</v>
      </c>
      <c r="F11" s="35" t="s">
        <v>20</v>
      </c>
      <c r="G11" s="36">
        <v>16860.599999999999</v>
      </c>
      <c r="H11" s="36">
        <v>11040.4</v>
      </c>
      <c r="I11" s="38">
        <v>3901.5</v>
      </c>
      <c r="J11" s="36">
        <f t="shared" si="0"/>
        <v>-7138.9</v>
      </c>
      <c r="K11" s="36">
        <f t="shared" si="1"/>
        <v>35.338393536466072</v>
      </c>
      <c r="L11" s="36">
        <f t="shared" si="2"/>
        <v>-12959.099999999999</v>
      </c>
      <c r="M11" s="39">
        <f t="shared" si="3"/>
        <v>23.139745916515427</v>
      </c>
    </row>
    <row r="12" spans="1:13" ht="88.5" customHeight="1" x14ac:dyDescent="0.25">
      <c r="A12" s="35" t="s">
        <v>21</v>
      </c>
      <c r="B12" s="36">
        <v>74521.399999999994</v>
      </c>
      <c r="C12" s="36">
        <v>74514.5</v>
      </c>
      <c r="D12" s="36">
        <f t="shared" si="4"/>
        <v>-6.8999999999941792</v>
      </c>
      <c r="E12" s="37">
        <f t="shared" si="5"/>
        <v>-9.2590853097220815E-3</v>
      </c>
      <c r="F12" s="35" t="s">
        <v>22</v>
      </c>
      <c r="G12" s="36">
        <v>16616.7</v>
      </c>
      <c r="H12" s="40">
        <v>10790.1</v>
      </c>
      <c r="I12" s="41">
        <v>3180.3</v>
      </c>
      <c r="J12" s="36">
        <f t="shared" si="0"/>
        <v>-7609.8</v>
      </c>
      <c r="K12" s="36">
        <f t="shared" si="1"/>
        <v>29.474240275808384</v>
      </c>
      <c r="L12" s="36">
        <f t="shared" si="2"/>
        <v>-13436.400000000001</v>
      </c>
      <c r="M12" s="39">
        <f t="shared" si="3"/>
        <v>19.139179259419741</v>
      </c>
    </row>
    <row r="13" spans="1:13" ht="149.25" customHeight="1" x14ac:dyDescent="0.25">
      <c r="A13" s="35" t="s">
        <v>23</v>
      </c>
      <c r="B13" s="42">
        <v>1541624.2</v>
      </c>
      <c r="C13" s="42">
        <v>1559842.2</v>
      </c>
      <c r="D13" s="36">
        <f t="shared" si="4"/>
        <v>18218</v>
      </c>
      <c r="E13" s="37">
        <f t="shared" si="5"/>
        <v>1.1817406602724532</v>
      </c>
      <c r="F13" s="35" t="s">
        <v>24</v>
      </c>
      <c r="G13" s="36">
        <v>18.5</v>
      </c>
      <c r="H13" s="40">
        <v>0</v>
      </c>
      <c r="I13" s="41">
        <v>116.9</v>
      </c>
      <c r="J13" s="36">
        <f t="shared" si="0"/>
        <v>116.9</v>
      </c>
      <c r="K13" s="36" t="e">
        <f t="shared" si="1"/>
        <v>#DIV/0!</v>
      </c>
      <c r="L13" s="36">
        <f t="shared" si="2"/>
        <v>98.4</v>
      </c>
      <c r="M13" s="39">
        <f t="shared" si="3"/>
        <v>631.89189189189199</v>
      </c>
    </row>
    <row r="14" spans="1:13" ht="61.5" customHeight="1" x14ac:dyDescent="0.25">
      <c r="A14" s="35" t="s">
        <v>25</v>
      </c>
      <c r="B14" s="36">
        <v>8299.2999999999993</v>
      </c>
      <c r="C14" s="36">
        <v>8298.7000000000007</v>
      </c>
      <c r="D14" s="36">
        <f t="shared" si="4"/>
        <v>-0.59999999999854481</v>
      </c>
      <c r="E14" s="37">
        <f t="shared" si="5"/>
        <v>-7.2295253816321292E-3</v>
      </c>
      <c r="F14" s="35" t="s">
        <v>26</v>
      </c>
      <c r="G14" s="36">
        <v>225.4</v>
      </c>
      <c r="H14" s="40">
        <v>250.3</v>
      </c>
      <c r="I14" s="43">
        <v>604.29999999999995</v>
      </c>
      <c r="J14" s="36">
        <f t="shared" si="0"/>
        <v>353.99999999999994</v>
      </c>
      <c r="K14" s="36">
        <f t="shared" si="1"/>
        <v>241.43028365960845</v>
      </c>
      <c r="L14" s="36">
        <f t="shared" si="2"/>
        <v>378.9</v>
      </c>
      <c r="M14" s="39">
        <f t="shared" si="3"/>
        <v>268.10115350488019</v>
      </c>
    </row>
    <row r="15" spans="1:13" ht="98.25" customHeight="1" thickBot="1" x14ac:dyDescent="0.3">
      <c r="A15" s="44" t="s">
        <v>27</v>
      </c>
      <c r="B15" s="45">
        <v>10799.2</v>
      </c>
      <c r="C15" s="45">
        <v>10682.3</v>
      </c>
      <c r="D15" s="45">
        <f t="shared" si="4"/>
        <v>-116.90000000000146</v>
      </c>
      <c r="E15" s="46">
        <f t="shared" si="5"/>
        <v>-1.0824875916734698</v>
      </c>
      <c r="F15" s="44" t="s">
        <v>28</v>
      </c>
      <c r="G15" s="47">
        <v>977.9</v>
      </c>
      <c r="H15" s="47">
        <v>1103.4000000000001</v>
      </c>
      <c r="I15" s="47">
        <v>1218.0999999999999</v>
      </c>
      <c r="J15" s="45">
        <f t="shared" si="0"/>
        <v>114.69999999999982</v>
      </c>
      <c r="K15" s="45">
        <f t="shared" si="1"/>
        <v>110.39514228747507</v>
      </c>
      <c r="L15" s="45">
        <f t="shared" si="2"/>
        <v>240.19999999999993</v>
      </c>
      <c r="M15" s="46">
        <f t="shared" si="3"/>
        <v>124.56283873606708</v>
      </c>
    </row>
    <row r="18" spans="1:9" ht="90" customHeight="1" x14ac:dyDescent="0.35">
      <c r="A18" s="48"/>
      <c r="B18" s="49" t="s">
        <v>29</v>
      </c>
      <c r="C18" s="49"/>
      <c r="D18" s="49"/>
      <c r="E18" s="50"/>
      <c r="F18" s="51"/>
      <c r="G18" s="51" t="s">
        <v>30</v>
      </c>
      <c r="H18" s="52"/>
      <c r="I18" s="53"/>
    </row>
    <row r="20" spans="1:9" ht="18.75" x14ac:dyDescent="0.3">
      <c r="B20" s="54" t="s">
        <v>31</v>
      </c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ageMargins left="0.19685039370078741" right="0.19685039370078741" top="0.19685039370078741" bottom="0.19685039370078741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010218</vt:lpstr>
      <vt:lpstr>'010218'!Область_печати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Сергійович Тодоров</dc:creator>
  <cp:lastModifiedBy>Вадим Сергійович Тодоров</cp:lastModifiedBy>
  <dcterms:created xsi:type="dcterms:W3CDTF">2018-02-09T07:12:14Z</dcterms:created>
  <dcterms:modified xsi:type="dcterms:W3CDTF">2018-02-09T07:12:55Z</dcterms:modified>
</cp:coreProperties>
</file>