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0115" windowHeight="8010"/>
  </bookViews>
  <sheets>
    <sheet name="010118" sheetId="1" r:id="rId1"/>
  </sheets>
  <definedNames>
    <definedName name="_xlnm.Print_Area" localSheetId="0">'010118'!$A$1:$M$17</definedName>
  </definedNames>
  <calcPr calcId="144525"/>
</workbook>
</file>

<file path=xl/calcChain.xml><?xml version="1.0" encoding="utf-8"?>
<calcChain xmlns="http://schemas.openxmlformats.org/spreadsheetml/2006/main">
  <c r="M15" i="1" l="1"/>
  <c r="L15" i="1"/>
  <c r="K15" i="1"/>
  <c r="J15" i="1"/>
  <c r="E15" i="1"/>
  <c r="D15" i="1"/>
  <c r="M14" i="1"/>
  <c r="L14" i="1"/>
  <c r="K14" i="1"/>
  <c r="J14" i="1"/>
  <c r="E14" i="1"/>
  <c r="D14" i="1"/>
  <c r="M13" i="1"/>
  <c r="L13" i="1"/>
  <c r="K13" i="1"/>
  <c r="J13" i="1"/>
  <c r="E13" i="1"/>
  <c r="D13" i="1"/>
  <c r="M12" i="1"/>
  <c r="L12" i="1"/>
  <c r="K12" i="1"/>
  <c r="J12" i="1"/>
  <c r="E12" i="1"/>
  <c r="D12" i="1"/>
  <c r="M11" i="1"/>
  <c r="L11" i="1"/>
  <c r="K11" i="1"/>
  <c r="J11" i="1"/>
  <c r="E11" i="1"/>
  <c r="D11" i="1"/>
  <c r="M10" i="1"/>
  <c r="L10" i="1"/>
  <c r="K10" i="1"/>
  <c r="J10" i="1"/>
  <c r="B10" i="1"/>
  <c r="E10" i="1" s="1"/>
  <c r="D10" i="1" l="1"/>
</calcChain>
</file>

<file path=xl/sharedStrings.xml><?xml version="1.0" encoding="utf-8"?>
<sst xmlns="http://schemas.openxmlformats.org/spreadsheetml/2006/main" count="31" uniqueCount="29">
  <si>
    <t xml:space="preserve">АНАЛІЗ СТРУКТУРИ ЗАБОРГОВАНОСТІ ТА ВИКОНАННЯ ПЛАНОВИХ ПОКАЗНИКІВ З НАДХОДЖЕННЯ КОШТІВ ПО ГОЛОВНОМУ УПРАВЛІННЮ ПЕНСІЙНОГО ФОНДУ УКРАЇНИ В ЛУГАНСЬКІЙ ОБЛАСТІ                        СТАНОМ НА 1 СІЧНЯ 2018 РОКУ </t>
  </si>
  <si>
    <t>(тис.грн.)</t>
  </si>
  <si>
    <t>Аналіз структури заборгованості</t>
  </si>
  <si>
    <t>Аналіз надходжень</t>
  </si>
  <si>
    <t>Назва показника</t>
  </si>
  <si>
    <t>Станом на 01.01.2017</t>
  </si>
  <si>
    <t>Станом на 01.01.2018</t>
  </si>
  <si>
    <t>Відхилення (+/-)</t>
  </si>
  <si>
    <t>Надходження за січень-грудень 2016 року</t>
  </si>
  <si>
    <t>Надходження за січень-грудень 2017 року</t>
  </si>
  <si>
    <t>Відхилення до факту 2016 р., тис.грн.</t>
  </si>
  <si>
    <t>Темп росту (падіння) надходжень 2017р. до 2016р., %</t>
  </si>
  <si>
    <t>План</t>
  </si>
  <si>
    <t>Факт</t>
  </si>
  <si>
    <t>% виконання плану</t>
  </si>
  <si>
    <t>тис.грн.</t>
  </si>
  <si>
    <t>%</t>
  </si>
  <si>
    <t xml:space="preserve">1. Загальна сума заборгованості по платежах, у тому числі: </t>
  </si>
  <si>
    <t>1. Частина єдиного внеску, розподілена на загальнообов'язкове державне пенсійне страхування</t>
  </si>
  <si>
    <t>1.1. недоїмка по страхових внесках на загальнообов'язкове державне пенсійне страхування</t>
  </si>
  <si>
    <t>2. Власні кошти, у тому числі:</t>
  </si>
  <si>
    <t xml:space="preserve">1.2. штрафні санкції та пеня </t>
  </si>
  <si>
    <t>2.1. кошти від підприємств на покриття фактичних витрат на виплату та доставку пільгових пенсій</t>
  </si>
  <si>
    <t>1.3. відшкодування фактичних витрат на виплату та доставку пільгових пенсій</t>
  </si>
  <si>
    <t>2.2. кошти на виплату різниці у пенсійному забезпеченні наукових працівників, що відшкодовуються за рахунок державних небюджетних та недержавних наукових установ та організацій</t>
  </si>
  <si>
    <t>1.4. відшкодування регресних вимог</t>
  </si>
  <si>
    <t>2.3. інші надходження</t>
  </si>
  <si>
    <t>1.5. відшкодування коштів по наукових пенсіях</t>
  </si>
  <si>
    <t>3. Збір на обов'язкове державне пенсійне страхування з окремих видів господарських операцій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</si>
</sst>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7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horizontal="right"/>
    </xf>
    <xf numFmtId="49" fontId="4" fillId="0" borderId="20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/>
    </xf>
    <xf numFmtId="164" fontId="5" fillId="0" borderId="25" xfId="0" applyNumberFormat="1" applyFont="1" applyFill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3" borderId="13" xfId="0" applyNumberFormat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="70" zoomScaleNormal="75" zoomScaleSheetLayoutView="70" workbookViewId="0">
      <selection activeCell="E27" sqref="E27"/>
    </sheetView>
  </sheetViews>
  <sheetFormatPr defaultRowHeight="15" x14ac:dyDescent="0.25"/>
  <cols>
    <col min="1" max="1" width="45.28515625" customWidth="1"/>
    <col min="2" max="3" width="16.140625" bestFit="1" customWidth="1"/>
    <col min="4" max="4" width="14.42578125" customWidth="1"/>
    <col min="5" max="5" width="14.140625" customWidth="1"/>
    <col min="6" max="6" width="56.140625" customWidth="1"/>
    <col min="7" max="7" width="18.5703125" customWidth="1"/>
    <col min="8" max="9" width="16.140625" bestFit="1" customWidth="1"/>
    <col min="10" max="10" width="15.42578125" customWidth="1"/>
    <col min="11" max="11" width="11.140625" customWidth="1"/>
    <col min="12" max="12" width="16.28515625" customWidth="1"/>
    <col min="13" max="13" width="16.85546875" customWidth="1"/>
  </cols>
  <sheetData>
    <row r="1" spans="1:13" ht="2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40.5" customHeight="1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ht="19.5" thickBot="1" x14ac:dyDescent="0.35">
      <c r="M4" s="2" t="s">
        <v>1</v>
      </c>
    </row>
    <row r="5" spans="1:13" ht="26.25" customHeight="1" thickBot="1" x14ac:dyDescent="0.3">
      <c r="A5" s="33" t="s">
        <v>2</v>
      </c>
      <c r="B5" s="34"/>
      <c r="C5" s="34"/>
      <c r="D5" s="34"/>
      <c r="E5" s="35"/>
      <c r="F5" s="33" t="s">
        <v>3</v>
      </c>
      <c r="G5" s="34"/>
      <c r="H5" s="34"/>
      <c r="I5" s="34"/>
      <c r="J5" s="34"/>
      <c r="K5" s="34"/>
      <c r="L5" s="34"/>
      <c r="M5" s="35"/>
    </row>
    <row r="6" spans="1:13" ht="38.25" customHeight="1" x14ac:dyDescent="0.25">
      <c r="A6" s="36" t="s">
        <v>4</v>
      </c>
      <c r="B6" s="26" t="s">
        <v>5</v>
      </c>
      <c r="C6" s="26" t="s">
        <v>6</v>
      </c>
      <c r="D6" s="40" t="s">
        <v>7</v>
      </c>
      <c r="E6" s="41"/>
      <c r="F6" s="36" t="s">
        <v>4</v>
      </c>
      <c r="G6" s="26" t="s">
        <v>8</v>
      </c>
      <c r="H6" s="46" t="s">
        <v>9</v>
      </c>
      <c r="I6" s="47"/>
      <c r="J6" s="47"/>
      <c r="K6" s="48"/>
      <c r="L6" s="26" t="s">
        <v>10</v>
      </c>
      <c r="M6" s="28" t="s">
        <v>11</v>
      </c>
    </row>
    <row r="7" spans="1:13" ht="3.75" hidden="1" customHeight="1" x14ac:dyDescent="0.25">
      <c r="A7" s="37"/>
      <c r="B7" s="27"/>
      <c r="C7" s="27"/>
      <c r="D7" s="42"/>
      <c r="E7" s="43"/>
      <c r="F7" s="37"/>
      <c r="G7" s="27"/>
      <c r="H7" s="30" t="s">
        <v>12</v>
      </c>
      <c r="I7" s="30" t="s">
        <v>13</v>
      </c>
      <c r="J7" s="31" t="s">
        <v>7</v>
      </c>
      <c r="K7" s="30" t="s">
        <v>14</v>
      </c>
      <c r="L7" s="27"/>
      <c r="M7" s="29"/>
    </row>
    <row r="8" spans="1:13" ht="15" hidden="1" customHeight="1" x14ac:dyDescent="0.25">
      <c r="A8" s="37"/>
      <c r="B8" s="27"/>
      <c r="C8" s="27"/>
      <c r="D8" s="44"/>
      <c r="E8" s="45"/>
      <c r="F8" s="37"/>
      <c r="G8" s="27"/>
      <c r="H8" s="30"/>
      <c r="I8" s="30"/>
      <c r="J8" s="27"/>
      <c r="K8" s="30"/>
      <c r="L8" s="27"/>
      <c r="M8" s="29"/>
    </row>
    <row r="9" spans="1:13" ht="95.25" customHeight="1" thickBot="1" x14ac:dyDescent="0.3">
      <c r="A9" s="38"/>
      <c r="B9" s="39"/>
      <c r="C9" s="39"/>
      <c r="D9" s="3" t="s">
        <v>15</v>
      </c>
      <c r="E9" s="4" t="s">
        <v>16</v>
      </c>
      <c r="F9" s="37"/>
      <c r="G9" s="27"/>
      <c r="H9" s="31"/>
      <c r="I9" s="31"/>
      <c r="J9" s="27"/>
      <c r="K9" s="31"/>
      <c r="L9" s="27"/>
      <c r="M9" s="29"/>
    </row>
    <row r="10" spans="1:13" ht="83.25" customHeight="1" x14ac:dyDescent="0.25">
      <c r="A10" s="5" t="s">
        <v>17</v>
      </c>
      <c r="B10" s="6">
        <f>SUM(B11:B15)</f>
        <v>1700792.8</v>
      </c>
      <c r="C10" s="6">
        <v>1811332.6</v>
      </c>
      <c r="D10" s="6">
        <f>C10-B10</f>
        <v>110539.80000000005</v>
      </c>
      <c r="E10" s="7">
        <f>C10/B10*100-100</f>
        <v>6.4993102040413078</v>
      </c>
      <c r="F10" s="8" t="s">
        <v>18</v>
      </c>
      <c r="G10" s="9">
        <v>1927574.5</v>
      </c>
      <c r="H10" s="9">
        <v>1990148.6</v>
      </c>
      <c r="I10" s="10">
        <v>1845023.4</v>
      </c>
      <c r="J10" s="9">
        <f t="shared" ref="J10:J15" si="0">I10-H10</f>
        <v>-145125.20000000019</v>
      </c>
      <c r="K10" s="9">
        <f t="shared" ref="K10:K15" si="1">I10/H10*100</f>
        <v>92.707820913473483</v>
      </c>
      <c r="L10" s="9">
        <f t="shared" ref="L10:L15" si="2">I10-G10</f>
        <v>-82551.100000000093</v>
      </c>
      <c r="M10" s="11">
        <f t="shared" ref="M10:M15" si="3">I10/G10*100</f>
        <v>95.717358784316758</v>
      </c>
    </row>
    <row r="11" spans="1:13" ht="90.75" customHeight="1" x14ac:dyDescent="0.25">
      <c r="A11" s="12" t="s">
        <v>19</v>
      </c>
      <c r="B11" s="13">
        <v>176002.1</v>
      </c>
      <c r="C11" s="14">
        <v>176088.5</v>
      </c>
      <c r="D11" s="14">
        <f t="shared" ref="D11:D15" si="4">C11-B11</f>
        <v>86.399999999994179</v>
      </c>
      <c r="E11" s="15">
        <f t="shared" ref="E11:E15" si="5">C11/B11*100-100</f>
        <v>4.9090323354093357E-2</v>
      </c>
      <c r="F11" s="12" t="s">
        <v>20</v>
      </c>
      <c r="G11" s="14">
        <v>202294.5</v>
      </c>
      <c r="H11" s="14">
        <v>396963.2</v>
      </c>
      <c r="I11" s="16">
        <v>158003.9</v>
      </c>
      <c r="J11" s="14">
        <f t="shared" si="0"/>
        <v>-238959.30000000002</v>
      </c>
      <c r="K11" s="14">
        <f t="shared" si="1"/>
        <v>39.803160595239049</v>
      </c>
      <c r="L11" s="14">
        <f t="shared" si="2"/>
        <v>-44290.600000000006</v>
      </c>
      <c r="M11" s="17">
        <f t="shared" si="3"/>
        <v>78.105880288391432</v>
      </c>
    </row>
    <row r="12" spans="1:13" ht="88.5" customHeight="1" x14ac:dyDescent="0.25">
      <c r="A12" s="12" t="s">
        <v>21</v>
      </c>
      <c r="B12" s="14">
        <v>73648.3</v>
      </c>
      <c r="C12" s="14">
        <v>74521.399999999994</v>
      </c>
      <c r="D12" s="14">
        <f t="shared" si="4"/>
        <v>873.09999999999127</v>
      </c>
      <c r="E12" s="15">
        <f t="shared" si="5"/>
        <v>1.1854991900695353</v>
      </c>
      <c r="F12" s="12" t="s">
        <v>22</v>
      </c>
      <c r="G12" s="14">
        <v>182371</v>
      </c>
      <c r="H12" s="18">
        <v>378752</v>
      </c>
      <c r="I12" s="18">
        <v>151910.9</v>
      </c>
      <c r="J12" s="14">
        <f t="shared" si="0"/>
        <v>-226841.1</v>
      </c>
      <c r="K12" s="14">
        <f t="shared" si="1"/>
        <v>40.10827665596485</v>
      </c>
      <c r="L12" s="14">
        <f t="shared" si="2"/>
        <v>-30460.100000000006</v>
      </c>
      <c r="M12" s="17">
        <f t="shared" si="3"/>
        <v>83.297728257233871</v>
      </c>
    </row>
    <row r="13" spans="1:13" ht="149.25" customHeight="1" x14ac:dyDescent="0.25">
      <c r="A13" s="12" t="s">
        <v>23</v>
      </c>
      <c r="B13" s="14">
        <v>1433069.5</v>
      </c>
      <c r="C13" s="19">
        <v>1541624.2</v>
      </c>
      <c r="D13" s="14">
        <f t="shared" si="4"/>
        <v>108554.69999999995</v>
      </c>
      <c r="E13" s="15">
        <f t="shared" si="5"/>
        <v>7.5749780453774065</v>
      </c>
      <c r="F13" s="12" t="s">
        <v>24</v>
      </c>
      <c r="G13" s="14">
        <v>662.6</v>
      </c>
      <c r="H13" s="18">
        <v>677.4</v>
      </c>
      <c r="I13" s="18">
        <v>414.6</v>
      </c>
      <c r="J13" s="14">
        <f t="shared" si="0"/>
        <v>-262.79999999999995</v>
      </c>
      <c r="K13" s="14">
        <f t="shared" si="1"/>
        <v>61.204605845881318</v>
      </c>
      <c r="L13" s="14">
        <f t="shared" si="2"/>
        <v>-248</v>
      </c>
      <c r="M13" s="17">
        <f t="shared" si="3"/>
        <v>62.571687292484157</v>
      </c>
    </row>
    <row r="14" spans="1:13" ht="61.5" customHeight="1" x14ac:dyDescent="0.25">
      <c r="A14" s="12" t="s">
        <v>25</v>
      </c>
      <c r="B14" s="14">
        <v>8609.2999999999993</v>
      </c>
      <c r="C14" s="14">
        <v>8299.2999999999993</v>
      </c>
      <c r="D14" s="14">
        <f t="shared" si="4"/>
        <v>-310</v>
      </c>
      <c r="E14" s="15">
        <f t="shared" si="5"/>
        <v>-3.6007573205719297</v>
      </c>
      <c r="F14" s="12" t="s">
        <v>26</v>
      </c>
      <c r="G14" s="14">
        <v>19260.900000000001</v>
      </c>
      <c r="H14" s="20">
        <v>17533.8</v>
      </c>
      <c r="I14" s="21">
        <v>5678.4</v>
      </c>
      <c r="J14" s="14">
        <f t="shared" si="0"/>
        <v>-11855.4</v>
      </c>
      <c r="K14" s="14">
        <f t="shared" si="1"/>
        <v>32.385449816925025</v>
      </c>
      <c r="L14" s="14">
        <f t="shared" si="2"/>
        <v>-13582.500000000002</v>
      </c>
      <c r="M14" s="17">
        <f t="shared" si="3"/>
        <v>29.481488403968658</v>
      </c>
    </row>
    <row r="15" spans="1:13" ht="98.25" customHeight="1" thickBot="1" x14ac:dyDescent="0.3">
      <c r="A15" s="22" t="s">
        <v>27</v>
      </c>
      <c r="B15" s="23">
        <v>9463.6</v>
      </c>
      <c r="C15" s="23">
        <v>10799.2</v>
      </c>
      <c r="D15" s="23">
        <f t="shared" si="4"/>
        <v>1335.6000000000004</v>
      </c>
      <c r="E15" s="24">
        <f t="shared" si="5"/>
        <v>14.113022528424708</v>
      </c>
      <c r="F15" s="22" t="s">
        <v>28</v>
      </c>
      <c r="G15" s="25">
        <v>13098.1</v>
      </c>
      <c r="H15" s="25">
        <v>11418.4</v>
      </c>
      <c r="I15" s="25">
        <v>15739.1</v>
      </c>
      <c r="J15" s="23">
        <f t="shared" si="0"/>
        <v>4320.7000000000007</v>
      </c>
      <c r="K15" s="23">
        <f t="shared" si="1"/>
        <v>137.83980242415751</v>
      </c>
      <c r="L15" s="23">
        <f t="shared" si="2"/>
        <v>2641</v>
      </c>
      <c r="M15" s="24">
        <f t="shared" si="3"/>
        <v>120.16322978141866</v>
      </c>
    </row>
  </sheetData>
  <mergeCells count="16">
    <mergeCell ref="A2:M2"/>
    <mergeCell ref="A5:E5"/>
    <mergeCell ref="F5:M5"/>
    <mergeCell ref="A6:A9"/>
    <mergeCell ref="B6:B9"/>
    <mergeCell ref="C6:C9"/>
    <mergeCell ref="D6:E8"/>
    <mergeCell ref="F6:F9"/>
    <mergeCell ref="G6:G9"/>
    <mergeCell ref="H6:K6"/>
    <mergeCell ref="L6:L9"/>
    <mergeCell ref="M6:M9"/>
    <mergeCell ref="H7:H9"/>
    <mergeCell ref="I7:I9"/>
    <mergeCell ref="J7:J9"/>
    <mergeCell ref="K7:K9"/>
  </mergeCells>
  <pageMargins left="0.19685039370078741" right="0.19685039370078741" top="0.19685039370078741" bottom="0.19685039370078741" header="0.31496062992125984" footer="0.31496062992125984"/>
  <pageSetup paperSize="9"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010118</vt:lpstr>
      <vt:lpstr>'010118'!Область_печати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 Сергійович Тодоров</dc:creator>
  <cp:lastModifiedBy>Олена О. Беляєва</cp:lastModifiedBy>
  <dcterms:created xsi:type="dcterms:W3CDTF">2018-01-12T09:26:48Z</dcterms:created>
  <dcterms:modified xsi:type="dcterms:W3CDTF">2018-01-12T09:29:40Z</dcterms:modified>
</cp:coreProperties>
</file>