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18195" windowHeight="7755" activeTab="0"/>
  </bookViews>
  <sheets>
    <sheet name="010817" sheetId="1" r:id="rId1"/>
  </sheets>
  <definedNames>
    <definedName name="_xlnm.Print_Area" localSheetId="0">'010817'!$A$1:$M$15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<sst xmlns="http://schemas.openxmlformats.org/spreadsheetml/2006/main" count="31" uniqueCount="29">
  <si>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СЕРПНЯ 2017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</si>
  <si>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</si>
  <si>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</si>
  <si>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</si>
  <si>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</si>
  <si>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</si>
  <si>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01.08.2017</t>
  </si>
  <si>
    <t>Відхилення (+/-)</t>
  </si>
  <si>
    <t>Надходження за січень-липень 2016 року</t>
  </si>
  <si>
    <t>Надходження за січень-липень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</si>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</sst>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I16" sqref="I16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9" width="16.140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ht="19.5" thickBot="1">
      <c r="M4" s="3" t="s">
        <v>1</v>
      </c>
    </row>
    <row r="5" spans="1:13" ht="26.25" customHeight="1" thickBot="1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customHeight="1" hidden="1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customHeight="1" hidden="1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>
      <c r="A10" s="28" t="s">
        <v>17</v>
      </c>
      <c r="B10" s="29">
        <f>SUM(B11:B15)</f>
        <v>1700792.8</v>
      </c>
      <c r="C10" s="29">
        <f>SUM(C11:C15)</f>
        <v>1720759.3</v>
      </c>
      <c r="D10" s="29">
        <f>C10-B10</f>
        <v>19966.5</v>
      </c>
      <c r="E10" s="30">
        <f>C10/B10*100-100</f>
        <v>1.173952523787733</v>
      </c>
      <c r="F10" s="31" t="s">
        <v>18</v>
      </c>
      <c r="G10" s="32">
        <v>1179244</v>
      </c>
      <c r="H10" s="32">
        <v>1068793</v>
      </c>
      <c r="I10" s="33">
        <v>1014823</v>
      </c>
      <c r="J10" s="32">
        <f aca="true" t="shared" si="0" ref="J10:J15">I10-H10</f>
        <v>-53970</v>
      </c>
      <c r="K10" s="32">
        <f aca="true" t="shared" si="1" ref="K10:K15">I10/H10*100</f>
        <v>94.95037860465028</v>
      </c>
      <c r="L10" s="32">
        <f aca="true" t="shared" si="2" ref="L10:L15">I10-G10</f>
        <v>-164421</v>
      </c>
      <c r="M10" s="34">
        <f aca="true" t="shared" si="3" ref="M10:M15">I10/G10*100</f>
        <v>86.05708403010742</v>
      </c>
    </row>
    <row r="11" spans="1:13" ht="90.75" customHeight="1">
      <c r="A11" s="35" t="s">
        <v>19</v>
      </c>
      <c r="B11" s="36">
        <v>176002.1</v>
      </c>
      <c r="C11" s="37">
        <v>175731.6</v>
      </c>
      <c r="D11" s="37">
        <f aca="true" t="shared" si="4" ref="D11:D15">C11-B11</f>
        <v>-270.5</v>
      </c>
      <c r="E11" s="38">
        <f aca="true" t="shared" si="5" ref="E11:E15">C11/B11*100-100</f>
        <v>-0.15369134800096163</v>
      </c>
      <c r="F11" s="35" t="s">
        <v>20</v>
      </c>
      <c r="G11" s="37">
        <v>130679.3</v>
      </c>
      <c r="H11" s="37">
        <v>196816</v>
      </c>
      <c r="I11" s="39">
        <v>99669.7</v>
      </c>
      <c r="J11" s="37">
        <f t="shared" si="0"/>
        <v>-97146.3</v>
      </c>
      <c r="K11" s="37">
        <f t="shared" si="1"/>
        <v>50.641055605235344</v>
      </c>
      <c r="L11" s="37">
        <f t="shared" si="2"/>
        <v>-31009.600000000006</v>
      </c>
      <c r="M11" s="40">
        <f t="shared" si="3"/>
        <v>76.27045752464238</v>
      </c>
    </row>
    <row r="12" spans="1:13" ht="88.5" customHeight="1">
      <c r="A12" s="35" t="s">
        <v>21</v>
      </c>
      <c r="B12" s="37">
        <v>73648.3</v>
      </c>
      <c r="C12" s="37">
        <v>73312.1</v>
      </c>
      <c r="D12" s="37">
        <f t="shared" si="4"/>
        <v>-336.1999999999971</v>
      </c>
      <c r="E12" s="38">
        <f t="shared" si="5"/>
        <v>-0.45649390413628055</v>
      </c>
      <c r="F12" s="35" t="s">
        <v>22</v>
      </c>
      <c r="G12" s="37">
        <v>113536.6</v>
      </c>
      <c r="H12" s="41">
        <v>188777.5</v>
      </c>
      <c r="I12" s="41">
        <v>96318.4</v>
      </c>
      <c r="J12" s="37">
        <f t="shared" si="0"/>
        <v>-92459.1</v>
      </c>
      <c r="K12" s="37">
        <f t="shared" si="1"/>
        <v>51.02218219862007</v>
      </c>
      <c r="L12" s="37">
        <f t="shared" si="2"/>
        <v>-17218.20000000001</v>
      </c>
      <c r="M12" s="40">
        <f t="shared" si="3"/>
        <v>84.83467005353339</v>
      </c>
    </row>
    <row r="13" spans="1:13" ht="149.25" customHeight="1">
      <c r="A13" s="35" t="s">
        <v>23</v>
      </c>
      <c r="B13" s="37">
        <v>1433069.5</v>
      </c>
      <c r="C13" s="37">
        <v>1453039.5</v>
      </c>
      <c r="D13" s="37">
        <f t="shared" si="4"/>
        <v>19970</v>
      </c>
      <c r="E13" s="38">
        <f t="shared" si="5"/>
        <v>1.3935123174416901</v>
      </c>
      <c r="F13" s="35" t="s">
        <v>24</v>
      </c>
      <c r="G13" s="37">
        <v>466</v>
      </c>
      <c r="H13" s="41">
        <v>315.8</v>
      </c>
      <c r="I13" s="41">
        <v>257.5</v>
      </c>
      <c r="J13" s="37">
        <f t="shared" si="0"/>
        <v>-58.30000000000001</v>
      </c>
      <c r="K13" s="37">
        <f t="shared" si="1"/>
        <v>81.53894870170994</v>
      </c>
      <c r="L13" s="37">
        <f t="shared" si="2"/>
        <v>-208.5</v>
      </c>
      <c r="M13" s="40">
        <f t="shared" si="3"/>
        <v>55.257510729613735</v>
      </c>
    </row>
    <row r="14" spans="1:13" ht="61.5" customHeight="1">
      <c r="A14" s="35" t="s">
        <v>25</v>
      </c>
      <c r="B14" s="37">
        <v>8609.3</v>
      </c>
      <c r="C14" s="37">
        <v>8299.3</v>
      </c>
      <c r="D14" s="37">
        <f t="shared" si="4"/>
        <v>-310</v>
      </c>
      <c r="E14" s="38">
        <f t="shared" si="5"/>
        <v>-3.6007573205719297</v>
      </c>
      <c r="F14" s="35" t="s">
        <v>26</v>
      </c>
      <c r="G14" s="37">
        <v>16676.7</v>
      </c>
      <c r="H14" s="42">
        <v>7722.7</v>
      </c>
      <c r="I14" s="43">
        <v>3093.8</v>
      </c>
      <c r="J14" s="37">
        <f t="shared" si="0"/>
        <v>-4628.9</v>
      </c>
      <c r="K14" s="37">
        <f t="shared" si="1"/>
        <v>40.06111852072462</v>
      </c>
      <c r="L14" s="37">
        <f t="shared" si="2"/>
        <v>-13582.900000000001</v>
      </c>
      <c r="M14" s="40">
        <f t="shared" si="3"/>
        <v>18.551631917585613</v>
      </c>
    </row>
    <row r="15" spans="1:13" ht="98.25" customHeight="1" thickBot="1">
      <c r="A15" s="44" t="s">
        <v>27</v>
      </c>
      <c r="B15" s="45">
        <v>9463.6</v>
      </c>
      <c r="C15" s="45">
        <v>10376.8</v>
      </c>
      <c r="D15" s="45">
        <f t="shared" si="4"/>
        <v>913.1999999999989</v>
      </c>
      <c r="E15" s="46">
        <f t="shared" si="5"/>
        <v>9.649604801555412</v>
      </c>
      <c r="F15" s="44" t="s">
        <v>28</v>
      </c>
      <c r="G15" s="47">
        <v>5974.8</v>
      </c>
      <c r="H15" s="45">
        <v>5452.7</v>
      </c>
      <c r="I15" s="45">
        <v>7964.2</v>
      </c>
      <c r="J15" s="45">
        <f t="shared" si="0"/>
        <v>2511.5</v>
      </c>
      <c r="K15" s="45">
        <f t="shared" si="1"/>
        <v>146.05975021548957</v>
      </c>
      <c r="L15" s="45">
        <f t="shared" si="2"/>
        <v>1989.3999999999996</v>
      </c>
      <c r="M15" s="46">
        <f t="shared" si="3"/>
        <v>133.29651201713864</v>
      </c>
    </row>
    <row r="18" spans="1:9" ht="47.25" customHeight="1">
      <c r="A18" s="48"/>
      <c r="B18" s="49"/>
      <c r="C18" s="49"/>
      <c r="D18" s="49"/>
      <c r="E18" s="50"/>
      <c r="H18" s="51"/>
      <c r="I18" s="52"/>
    </row>
    <row r="20" ht="15">
      <c r="B20" s="53"/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Вадим Сергійович Тодоров</cp:lastModifiedBy>
  <dcterms:created xsi:type="dcterms:W3CDTF">2017-08-10T08:41:07Z</dcterms:created>
  <dcterms:modified xsi:type="dcterms:W3CDTF">2017-08-10T08:41:30Z</dcterms:modified>
  <cp:category/>
  <cp:version/>
  <cp:contentType/>
  <cp:contentStatus/>
</cp:coreProperties>
</file>