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</sheets>
  <calcPr calcId="145621"/>
</workbook>
</file>

<file path=xl/calcChain.xml><?xml version="1.0" encoding="utf-8"?>
<calcChain xmlns="http://schemas.openxmlformats.org/spreadsheetml/2006/main">
  <c r="F11" i="3" l="1"/>
  <c r="C11" i="3"/>
  <c r="F10" i="3"/>
  <c r="C10" i="3"/>
  <c r="F9" i="3"/>
  <c r="C9" i="3"/>
  <c r="F6" i="3"/>
  <c r="C6" i="3"/>
  <c r="F5" i="3"/>
  <c r="C5" i="3"/>
  <c r="F4" i="3"/>
  <c r="C4" i="3"/>
  <c r="G4" i="3" l="1"/>
  <c r="G6" i="3"/>
  <c r="G10" i="3"/>
  <c r="G5" i="3"/>
  <c r="G9" i="3"/>
  <c r="G11" i="3"/>
</calcChain>
</file>

<file path=xl/sharedStrings.xml><?xml version="1.0" encoding="utf-8"?>
<sst xmlns="http://schemas.openxmlformats.org/spreadsheetml/2006/main" count="97" uniqueCount="72">
  <si>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</si>
  <si>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</si>
  <si>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</si>
  <si>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01.10.2021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</si>
  <si>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</si>
  <si>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</si>
  <si>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</si>
  <si>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</si>
  <si>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</si>
  <si>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</si>
  <si>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</si>
  <si>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</si>
  <si>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</si>
  <si>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</si>
  <si>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Хмельницькій області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</si>
  <si>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</si>
  <si>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</si>
  <si>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</si>
  <si>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</si>
  <si>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</si>
  <si>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</si>
  <si>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</si>
  <si>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</si>
  <si>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</si>
  <si>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</si>
  <si>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</si>
  <si>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</si>
  <si>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</si>
  <si>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</si>
  <si>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</si>
  <si>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</si>
  <si>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</si>
  <si>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</si>
  <si>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</si>
  <si>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</si>
  <si>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</si>
  <si>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</si>
  <si>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</si>
  <si>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</si>
  <si>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</si>
  <si>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</si>
  <si>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</si>
  <si>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</si>
  <si>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</si>
  <si>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</si>
  <si>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</si>
  <si>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</si>
  <si>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</si>
  <si>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</si>
  <si>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</si>
  <si>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</si>
  <si>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</si>
  <si>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</si>
  <si>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</si>
  <si>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</si>
  <si>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</si>
  <si>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</si>
  <si>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</si>
  <si>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</si>
  <si>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</si>
  <si>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</si>
  <si>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Керівник _________________________________
(підпис) (прізвище, ініціали)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</si>
  <si>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</si>
  <si>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</si>
  <si>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</si>
  <si>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</si>
  <si>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</si>
  <si>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</si>
  <si>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</si>
  <si>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Поштова адреса: 29000, м.Хмельницький, вул.Герцена, 10</t>
  </si>
  <si>
    <t>Виконавець _____________________________
                         (прізвище, номер телефону)</t>
  </si>
  <si>
    <t>"______" __________________ 20       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</si>
</sst>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wrapText="1"/>
    </xf>
    <xf numFmtId="1" fontId="21" fillId="0" borderId="25" xfId="0" applyNumberFormat="1" applyFont="1" applyFill="1" applyBorder="1" applyAlignment="1">
      <alignment horizontal="right" wrapText="1"/>
    </xf>
    <xf numFmtId="168" fontId="21" fillId="0" borderId="25" xfId="0" applyNumberFormat="1" applyFont="1" applyFill="1" applyBorder="1" applyAlignment="1">
      <alignment horizontal="right" wrapText="1"/>
    </xf>
    <xf numFmtId="2" fontId="21" fillId="0" borderId="25" xfId="0" applyNumberFormat="1" applyFont="1" applyFill="1" applyBorder="1" applyAlignment="1">
      <alignment horizontal="right" wrapText="1"/>
    </xf>
    <xf numFmtId="1" fontId="21" fillId="0" borderId="24" xfId="0" applyNumberFormat="1" applyFont="1" applyFill="1" applyBorder="1" applyAlignment="1">
      <alignment horizontal="right" wrapText="1"/>
    </xf>
    <xf numFmtId="2" fontId="21" fillId="0" borderId="24" xfId="0" applyNumberFormat="1" applyFont="1" applyFill="1" applyBorder="1" applyAlignment="1">
      <alignment horizontal="right" wrapText="1"/>
    </xf>
    <xf numFmtId="0" fontId="20" fillId="0" borderId="0" xfId="0" applyFont="1"/>
    <xf numFmtId="2" fontId="0" fillId="0" borderId="24" xfId="0" applyNumberFormat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68" fontId="22" fillId="0" borderId="25" xfId="0" applyNumberFormat="1" applyFont="1" applyFill="1" applyBorder="1" applyAlignment="1">
      <alignment horizontal="right" wrapText="1"/>
    </xf>
    <xf numFmtId="168" fontId="22" fillId="0" borderId="24" xfId="0" applyNumberFormat="1" applyFont="1" applyFill="1" applyBorder="1" applyAlignment="1">
      <alignment horizontal="right" wrapText="1"/>
    </xf>
    <xf numFmtId="168" fontId="0" fillId="0" borderId="24" xfId="0" applyNumberFormat="1" applyFont="1" applyBorder="1" applyAlignment="1">
      <alignment horizontal="right"/>
    </xf>
    <xf numFmtId="1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workbookViewId="0">
      <selection activeCell="B5" sqref="B5:N5"/>
    </sheetView>
  </sheetViews>
  <sheetFormatPr defaultRowHeight="12.75" x14ac:dyDescent="0.2"/>
  <cols>
    <col min="1" max="1" width="3.7109375" customWidth="1"/>
    <col min="6" max="6" width="11.28515625" customWidth="1"/>
    <col min="9" max="9" width="11.140625" customWidth="1"/>
  </cols>
  <sheetData>
    <row r="2" spans="1:15" ht="19.5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 x14ac:dyDescent="0.2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 x14ac:dyDescent="0.2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 x14ac:dyDescent="0.2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 x14ac:dyDescent="0.2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 x14ac:dyDescent="0.2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 x14ac:dyDescent="0.2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 x14ac:dyDescent="0.2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 x14ac:dyDescent="0.2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 x14ac:dyDescent="0.2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 x14ac:dyDescent="0.2">
      <c r="B18" s="12" t="s">
        <v>69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 x14ac:dyDescent="0.2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 x14ac:dyDescent="0.2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 x14ac:dyDescent="0.2">
      <c r="B21" s="16" t="s">
        <v>15</v>
      </c>
      <c r="C21" s="17"/>
      <c r="D21" s="4" t="s">
        <v>16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 x14ac:dyDescent="0.2">
      <c r="B22" s="20"/>
      <c r="C22" s="21"/>
      <c r="D22" s="24" t="s">
        <v>17</v>
      </c>
      <c r="E22" s="24" t="s">
        <v>18</v>
      </c>
      <c r="F22" s="24" t="s">
        <v>19</v>
      </c>
      <c r="G22" s="24" t="s">
        <v>20</v>
      </c>
      <c r="H22" s="23" t="s">
        <v>21</v>
      </c>
      <c r="I22" s="27"/>
      <c r="J22" s="23" t="s">
        <v>22</v>
      </c>
      <c r="K22" s="26"/>
      <c r="L22" s="27"/>
      <c r="M22" s="32"/>
      <c r="N22" s="34" t="s">
        <v>23</v>
      </c>
    </row>
    <row r="23" spans="2:14" ht="35.1" customHeight="1" x14ac:dyDescent="0.2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 x14ac:dyDescent="0.2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 x14ac:dyDescent="0.2">
      <c r="B25" s="15" t="s">
        <v>24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80314965" right="0.39370078740157483" top="0.78740157480314965" bottom="0.78740157480314965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S41" sqref="S41"/>
    </sheetView>
  </sheetViews>
  <sheetFormatPr defaultRowHeight="12.75" x14ac:dyDescent="0.2"/>
  <cols>
    <col min="1" max="1" width="3.5703125" customWidth="1"/>
    <col min="2" max="2" width="37.14062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</cols>
  <sheetData>
    <row r="1" spans="1:8" x14ac:dyDescent="0.2">
      <c r="A1" s="53" t="s">
        <v>0</v>
      </c>
      <c r="B1" s="53"/>
      <c r="C1" s="53"/>
      <c r="D1" s="53"/>
      <c r="E1" s="53"/>
      <c r="F1" s="53"/>
      <c r="G1" s="53"/>
    </row>
    <row r="2" spans="1:8" x14ac:dyDescent="0.2">
      <c r="A2" s="53" t="s">
        <v>1</v>
      </c>
      <c r="B2" s="53"/>
      <c r="C2" s="53"/>
      <c r="D2" s="53"/>
      <c r="E2" s="53"/>
      <c r="F2" s="53"/>
      <c r="G2" s="53"/>
    </row>
    <row r="3" spans="1:8" ht="14.25" customHeight="1" x14ac:dyDescent="0.2">
      <c r="A3" s="53" t="s">
        <v>2</v>
      </c>
      <c r="B3" s="53"/>
      <c r="C3" s="53"/>
      <c r="D3" s="53"/>
      <c r="E3" s="53"/>
      <c r="F3" s="53"/>
      <c r="G3" s="53"/>
    </row>
    <row r="4" spans="1:8" ht="14.25" customHeight="1" x14ac:dyDescent="0.2">
      <c r="A4" s="53" t="s">
        <v>3</v>
      </c>
      <c r="B4" s="53"/>
      <c r="C4" s="53"/>
      <c r="D4" s="53"/>
      <c r="E4" s="53"/>
      <c r="F4" s="53"/>
      <c r="G4" s="53"/>
    </row>
    <row r="6" spans="1:8" ht="78.75" customHeight="1" x14ac:dyDescent="0.2">
      <c r="B6" s="31" t="s">
        <v>25</v>
      </c>
      <c r="C6" s="22" t="s">
        <v>26</v>
      </c>
      <c r="D6" s="22" t="s">
        <v>27</v>
      </c>
      <c r="E6" s="22" t="s">
        <v>28</v>
      </c>
      <c r="F6" s="22" t="s">
        <v>29</v>
      </c>
      <c r="G6" s="22" t="s">
        <v>30</v>
      </c>
    </row>
    <row r="7" spans="1:8" ht="23.25" customHeight="1" x14ac:dyDescent="0.2">
      <c r="B7" s="3" t="s">
        <v>31</v>
      </c>
      <c r="C7" s="3" t="s">
        <v>32</v>
      </c>
      <c r="D7" s="3">
        <v>1</v>
      </c>
      <c r="E7" s="3">
        <v>2</v>
      </c>
      <c r="F7" s="3">
        <v>3</v>
      </c>
      <c r="G7" s="3">
        <v>4</v>
      </c>
    </row>
    <row r="8" spans="1:8" ht="42.75" customHeight="1" x14ac:dyDescent="0.2">
      <c r="B8" s="36" t="s">
        <v>33</v>
      </c>
      <c r="C8" s="37" t="s">
        <v>34</v>
      </c>
      <c r="D8" s="38">
        <v>10281</v>
      </c>
      <c r="E8" s="38">
        <v>5344</v>
      </c>
      <c r="F8" s="48">
        <v>436</v>
      </c>
      <c r="G8" s="40">
        <v>42.41</v>
      </c>
    </row>
    <row r="9" spans="1:8" ht="18" customHeight="1" x14ac:dyDescent="0.2">
      <c r="B9" s="36" t="s">
        <v>35</v>
      </c>
      <c r="C9" s="37" t="s">
        <v>36</v>
      </c>
      <c r="D9" s="41"/>
      <c r="E9" s="41"/>
      <c r="F9" s="49"/>
      <c r="G9" s="42"/>
    </row>
    <row r="10" spans="1:8" ht="18" customHeight="1" x14ac:dyDescent="0.2">
      <c r="B10" s="36" t="s">
        <v>37</v>
      </c>
      <c r="C10" s="37" t="s">
        <v>38</v>
      </c>
      <c r="D10" s="51">
        <v>2341</v>
      </c>
      <c r="E10" s="51">
        <v>1336</v>
      </c>
      <c r="F10" s="49">
        <v>96.2</v>
      </c>
      <c r="G10" s="42">
        <v>41.09</v>
      </c>
      <c r="H10" s="43"/>
    </row>
    <row r="11" spans="1:8" ht="18" customHeight="1" x14ac:dyDescent="0.2">
      <c r="B11" s="36" t="s">
        <v>39</v>
      </c>
      <c r="C11" s="37" t="s">
        <v>36</v>
      </c>
      <c r="D11" s="51"/>
      <c r="E11" s="51"/>
      <c r="F11" s="49"/>
      <c r="G11" s="42"/>
    </row>
    <row r="12" spans="1:8" ht="18" customHeight="1" x14ac:dyDescent="0.2">
      <c r="B12" s="36" t="s">
        <v>40</v>
      </c>
      <c r="C12" s="37" t="s">
        <v>41</v>
      </c>
      <c r="D12" s="51">
        <v>0</v>
      </c>
      <c r="E12" s="51">
        <v>0</v>
      </c>
      <c r="F12" s="49">
        <v>0</v>
      </c>
      <c r="G12" s="42">
        <v>0</v>
      </c>
    </row>
    <row r="13" spans="1:8" ht="18" customHeight="1" x14ac:dyDescent="0.2">
      <c r="B13" s="36" t="s">
        <v>42</v>
      </c>
      <c r="C13" s="37" t="s">
        <v>43</v>
      </c>
      <c r="D13" s="51">
        <v>0</v>
      </c>
      <c r="E13" s="51">
        <v>0</v>
      </c>
      <c r="F13" s="49">
        <v>0</v>
      </c>
      <c r="G13" s="42">
        <v>0</v>
      </c>
    </row>
    <row r="14" spans="1:8" ht="18" customHeight="1" x14ac:dyDescent="0.2">
      <c r="B14" s="36" t="s">
        <v>44</v>
      </c>
      <c r="C14" s="37" t="s">
        <v>45</v>
      </c>
      <c r="D14" s="51">
        <v>0</v>
      </c>
      <c r="E14" s="51">
        <v>0</v>
      </c>
      <c r="F14" s="49">
        <v>0</v>
      </c>
      <c r="G14" s="42">
        <v>0</v>
      </c>
    </row>
    <row r="15" spans="1:8" ht="65.25" customHeight="1" x14ac:dyDescent="0.2">
      <c r="B15" s="36" t="s">
        <v>46</v>
      </c>
      <c r="C15" s="37" t="s">
        <v>47</v>
      </c>
      <c r="D15" s="51">
        <v>2341</v>
      </c>
      <c r="E15" s="51">
        <v>1336</v>
      </c>
      <c r="F15" s="49">
        <v>96.2</v>
      </c>
      <c r="G15" s="42">
        <v>41.09</v>
      </c>
    </row>
    <row r="16" spans="1:8" ht="18" customHeight="1" x14ac:dyDescent="0.2">
      <c r="B16" s="36" t="s">
        <v>48</v>
      </c>
      <c r="C16" s="37" t="s">
        <v>49</v>
      </c>
      <c r="D16" s="51">
        <v>2294</v>
      </c>
      <c r="E16" s="51">
        <v>1304</v>
      </c>
      <c r="F16" s="49">
        <v>94.8</v>
      </c>
      <c r="G16" s="42">
        <v>41.33</v>
      </c>
    </row>
    <row r="17" spans="1:7" ht="18" customHeight="1" x14ac:dyDescent="0.2">
      <c r="B17" s="36" t="s">
        <v>50</v>
      </c>
      <c r="C17" s="37" t="s">
        <v>51</v>
      </c>
      <c r="D17" s="51">
        <v>1570</v>
      </c>
      <c r="E17" s="51">
        <v>766</v>
      </c>
      <c r="F17" s="49">
        <v>79.900000000000006</v>
      </c>
      <c r="G17" s="42">
        <v>50.89</v>
      </c>
    </row>
    <row r="18" spans="1:7" ht="18" customHeight="1" x14ac:dyDescent="0.2">
      <c r="B18" s="36" t="s">
        <v>39</v>
      </c>
      <c r="C18" s="37" t="s">
        <v>36</v>
      </c>
      <c r="D18" s="52"/>
      <c r="E18" s="52"/>
      <c r="F18" s="50"/>
      <c r="G18" s="44"/>
    </row>
    <row r="19" spans="1:7" ht="30.75" customHeight="1" x14ac:dyDescent="0.2">
      <c r="B19" s="36" t="s">
        <v>40</v>
      </c>
      <c r="C19" s="37" t="s">
        <v>52</v>
      </c>
      <c r="D19" s="51">
        <v>1564</v>
      </c>
      <c r="E19" s="51">
        <v>762</v>
      </c>
      <c r="F19" s="49">
        <v>79.599999999999994</v>
      </c>
      <c r="G19" s="42">
        <v>50.9</v>
      </c>
    </row>
    <row r="20" spans="1:7" ht="23.25" customHeight="1" x14ac:dyDescent="0.2">
      <c r="B20" s="36" t="s">
        <v>42</v>
      </c>
      <c r="C20" s="37" t="s">
        <v>53</v>
      </c>
      <c r="D20" s="51">
        <v>6</v>
      </c>
      <c r="E20" s="51">
        <v>4</v>
      </c>
      <c r="F20" s="49">
        <v>0.3</v>
      </c>
      <c r="G20" s="42">
        <v>50</v>
      </c>
    </row>
    <row r="21" spans="1:7" ht="57.75" customHeight="1" x14ac:dyDescent="0.2">
      <c r="B21" s="36" t="s">
        <v>54</v>
      </c>
      <c r="C21" s="37" t="s">
        <v>55</v>
      </c>
      <c r="D21" s="51">
        <v>6370</v>
      </c>
      <c r="E21" s="51">
        <v>3242</v>
      </c>
      <c r="F21" s="49">
        <v>259.89999999999998</v>
      </c>
      <c r="G21" s="42">
        <v>40.799999999999997</v>
      </c>
    </row>
    <row r="22" spans="1:7" ht="45" customHeight="1" x14ac:dyDescent="0.2">
      <c r="B22" s="36" t="s">
        <v>39</v>
      </c>
      <c r="C22" s="37" t="s">
        <v>36</v>
      </c>
      <c r="D22" s="51"/>
      <c r="E22" s="51"/>
      <c r="F22" s="49"/>
      <c r="G22" s="42"/>
    </row>
    <row r="23" spans="1:7" ht="48" x14ac:dyDescent="0.2">
      <c r="B23" s="36" t="s">
        <v>56</v>
      </c>
      <c r="C23" s="37" t="s">
        <v>57</v>
      </c>
      <c r="D23" s="51">
        <v>4082</v>
      </c>
      <c r="E23" s="51">
        <v>1866</v>
      </c>
      <c r="F23" s="49">
        <v>175.1</v>
      </c>
      <c r="G23" s="42">
        <v>42.9</v>
      </c>
    </row>
    <row r="24" spans="1:7" ht="12.75" customHeight="1" x14ac:dyDescent="0.2">
      <c r="B24" s="36" t="s">
        <v>58</v>
      </c>
      <c r="C24" s="37" t="s">
        <v>59</v>
      </c>
      <c r="D24" s="41">
        <v>143</v>
      </c>
      <c r="E24" s="41">
        <v>79</v>
      </c>
      <c r="F24" s="49">
        <v>7.6</v>
      </c>
      <c r="G24" s="42">
        <v>53.15</v>
      </c>
    </row>
    <row r="26" spans="1:7" x14ac:dyDescent="0.2">
      <c r="B26" s="45" t="s">
        <v>60</v>
      </c>
      <c r="C26" s="45"/>
      <c r="D26" s="45"/>
      <c r="E26" s="45"/>
      <c r="F26" s="45"/>
      <c r="G26" s="45"/>
    </row>
    <row r="27" spans="1:7" ht="15" customHeight="1" x14ac:dyDescent="0.2">
      <c r="B27" s="45"/>
      <c r="C27" s="45"/>
      <c r="D27" s="45"/>
      <c r="E27" s="45"/>
      <c r="F27" s="45"/>
      <c r="G27" s="45"/>
    </row>
    <row r="28" spans="1:7" ht="14.25" customHeight="1" x14ac:dyDescent="0.2">
      <c r="A28" s="47"/>
      <c r="B28" s="47"/>
      <c r="C28" s="47"/>
      <c r="D28" s="47"/>
      <c r="E28" s="47"/>
      <c r="F28" s="47"/>
      <c r="G28" s="47"/>
    </row>
    <row r="29" spans="1:7" x14ac:dyDescent="0.2">
      <c r="A29" s="47"/>
      <c r="B29" s="54" t="s">
        <v>70</v>
      </c>
      <c r="C29" s="54"/>
      <c r="D29" s="55" t="s">
        <v>61</v>
      </c>
      <c r="E29" s="55"/>
      <c r="F29" s="55"/>
      <c r="G29" s="55"/>
    </row>
    <row r="30" spans="1:7" ht="22.5" customHeight="1" x14ac:dyDescent="0.2">
      <c r="A30" s="47"/>
      <c r="B30" s="56"/>
      <c r="C30" s="56"/>
      <c r="D30" s="57"/>
      <c r="E30" s="57"/>
      <c r="F30" s="57"/>
      <c r="G30" s="57"/>
    </row>
    <row r="31" spans="1:7" x14ac:dyDescent="0.2">
      <c r="A31" s="47"/>
      <c r="B31" s="47"/>
      <c r="C31" s="47"/>
      <c r="D31" s="47"/>
      <c r="E31" s="47"/>
      <c r="F31" s="47"/>
      <c r="G31" s="47"/>
    </row>
    <row r="32" spans="1:7" x14ac:dyDescent="0.2">
      <c r="A32" s="47"/>
      <c r="B32" s="58" t="s">
        <v>71</v>
      </c>
      <c r="C32" s="58"/>
      <c r="D32" s="47"/>
      <c r="E32" s="47"/>
      <c r="F32" s="47"/>
      <c r="G32" s="47"/>
    </row>
    <row r="33" spans="1:7" x14ac:dyDescent="0.2">
      <c r="A33" s="47"/>
      <c r="B33" s="47"/>
      <c r="C33" s="47"/>
      <c r="D33" s="47"/>
      <c r="E33" s="47"/>
      <c r="F33" s="47"/>
      <c r="G33" s="47"/>
    </row>
    <row r="34" spans="1:7" x14ac:dyDescent="0.2">
      <c r="A34" s="47"/>
      <c r="B34" s="47"/>
      <c r="C34" s="47"/>
      <c r="D34" s="47"/>
      <c r="E34" s="47"/>
      <c r="F34" s="47"/>
      <c r="G34" s="47"/>
    </row>
  </sheetData>
  <mergeCells count="8">
    <mergeCell ref="A3:G3"/>
    <mergeCell ref="A1:G1"/>
    <mergeCell ref="A2:G2"/>
    <mergeCell ref="A4:G4"/>
    <mergeCell ref="B26:G27"/>
    <mergeCell ref="B29:C29"/>
    <mergeCell ref="D29:G29"/>
    <mergeCell ref="B32:C32"/>
  </mergeCells>
  <pageMargins left="1.1811023622047245" right="0.39370078740157483" top="0.59055118110236227" bottom="0.98425196850393704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J15" sqref="J15"/>
    </sheetView>
  </sheetViews>
  <sheetFormatPr defaultRowHeight="12.75" x14ac:dyDescent="0.2"/>
  <cols>
    <col min="4" max="4" width="4.28515625" customWidth="1"/>
    <col min="5" max="5" width="16.5703125" bestFit="1" customWidth="1"/>
    <col min="6" max="6" width="6.5703125" customWidth="1"/>
  </cols>
  <sheetData>
    <row r="2" spans="2:7" ht="30" customHeight="1" x14ac:dyDescent="0.2">
      <c r="B2" s="46" t="s">
        <v>62</v>
      </c>
    </row>
    <row r="3" spans="2:7" x14ac:dyDescent="0.2">
      <c r="B3" s="46" t="s">
        <v>63</v>
      </c>
    </row>
    <row r="4" spans="2:7" x14ac:dyDescent="0.2">
      <c r="B4" s="37" t="s">
        <v>38</v>
      </c>
      <c r="C4" s="38">
        <f>'З-ПФ (зведена)'!D10</f>
        <v>2341</v>
      </c>
      <c r="D4" t="s">
        <v>64</v>
      </c>
      <c r="E4" t="s">
        <v>65</v>
      </c>
      <c r="F4" s="38">
        <f>'З-ПФ (зведена)'!D12+'З-ПФ (зведена)'!D13+'З-ПФ (зведена)'!D14+'З-ПФ (зведена)'!D15</f>
        <v>2341</v>
      </c>
      <c r="G4" t="str">
        <f>IF(F4=C4,"+","-")</f>
        <v>+</v>
      </c>
    </row>
    <row r="5" spans="2:7" x14ac:dyDescent="0.2">
      <c r="B5" s="37" t="s">
        <v>51</v>
      </c>
      <c r="C5" s="38">
        <f>'З-ПФ (зведена)'!D17</f>
        <v>1570</v>
      </c>
      <c r="D5" t="s">
        <v>64</v>
      </c>
      <c r="E5" t="s">
        <v>66</v>
      </c>
      <c r="F5" s="38">
        <f>'З-ПФ (зведена)'!D19+'З-ПФ (зведена)'!D20</f>
        <v>1570</v>
      </c>
      <c r="G5" t="str">
        <f>IF(F5=C5,"+","-")</f>
        <v>+</v>
      </c>
    </row>
    <row r="6" spans="2:7" x14ac:dyDescent="0.2">
      <c r="B6" s="37" t="s">
        <v>34</v>
      </c>
      <c r="C6" s="38">
        <f>'З-ПФ (зведена)'!D8</f>
        <v>10281</v>
      </c>
      <c r="D6" t="s">
        <v>64</v>
      </c>
      <c r="E6" t="s">
        <v>67</v>
      </c>
      <c r="F6" s="38">
        <f>'З-ПФ (зведена)'!D10+'З-ПФ (зведена)'!D17+'З-ПФ (зведена)'!D21</f>
        <v>10281</v>
      </c>
      <c r="G6" t="str">
        <f>IF(F6=C6,"+","-")</f>
        <v>+</v>
      </c>
    </row>
    <row r="8" spans="2:7" x14ac:dyDescent="0.2">
      <c r="B8" s="46" t="s">
        <v>68</v>
      </c>
    </row>
    <row r="9" spans="2:7" x14ac:dyDescent="0.2">
      <c r="B9" s="37" t="s">
        <v>38</v>
      </c>
      <c r="C9" s="39">
        <f>'З-ПФ (зведена)'!F10</f>
        <v>96.2</v>
      </c>
      <c r="D9" t="s">
        <v>64</v>
      </c>
      <c r="E9" t="s">
        <v>65</v>
      </c>
      <c r="F9" s="39">
        <f>'З-ПФ (зведена)'!F12+'З-ПФ (зведена)'!F13+'З-ПФ (зведена)'!F14+'З-ПФ (зведена)'!F15</f>
        <v>96.2</v>
      </c>
      <c r="G9" t="str">
        <f>IF(F9=C9,"+","-")</f>
        <v>+</v>
      </c>
    </row>
    <row r="10" spans="2:7" x14ac:dyDescent="0.2">
      <c r="B10" s="37" t="s">
        <v>51</v>
      </c>
      <c r="C10" s="39">
        <f>'З-ПФ (зведена)'!F17</f>
        <v>79.900000000000006</v>
      </c>
      <c r="D10" t="s">
        <v>64</v>
      </c>
      <c r="E10" t="s">
        <v>66</v>
      </c>
      <c r="F10" s="39">
        <f>'З-ПФ (зведена)'!F19+'З-ПФ (зведена)'!F20</f>
        <v>79.899999999999991</v>
      </c>
      <c r="G10" t="str">
        <f>IF(F10=C10,"+","-")</f>
        <v>+</v>
      </c>
    </row>
    <row r="11" spans="2:7" x14ac:dyDescent="0.2">
      <c r="B11" s="37" t="s">
        <v>34</v>
      </c>
      <c r="C11" s="39">
        <f>'З-ПФ (зведена)'!F8</f>
        <v>436</v>
      </c>
      <c r="D11" t="s">
        <v>64</v>
      </c>
      <c r="E11" t="s">
        <v>67</v>
      </c>
      <c r="F11" s="39">
        <f>'З-ПФ (зведена)'!F10+'З-ПФ (зведена)'!F17+'З-ПФ (зведена)'!F21</f>
        <v>436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 лист</vt:lpstr>
      <vt:lpstr>З-ПФ (зведена)</vt:lpstr>
      <vt:lpstr>Контроль 3ПФ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Гунько Н. В.</dc:creator>
  <cp:lastModifiedBy>Гунько Н. В.</cp:lastModifiedBy>
  <cp:lastPrinted>2021-10-05T06:52:02Z</cp:lastPrinted>
  <dcterms:created xsi:type="dcterms:W3CDTF">2021-10-04T10:48:20Z</dcterms:created>
  <dcterms:modified xsi:type="dcterms:W3CDTF">2021-10-05T06:52:41Z</dcterms:modified>
</cp:coreProperties>
</file>