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КА-22" sheetId="1" r:id="rId1"/>
  </sheets>
  <definedNames/>
  <calcPr fullCalcOnLoad="1" iterate="1" iterateCount="1000" iterateDelta="0.0001"/>
</workbook>
</file>

<file path=xl/sharedStrings.xml><?xml version="1.0" encoding="utf-8"?>
<sst xmlns="http://schemas.openxmlformats.org/spreadsheetml/2006/main" count="41" uniqueCount="40">
  <si>
    <t>%</t>
  </si>
  <si>
    <t>+,-</t>
  </si>
  <si>
    <t>№ з/п</t>
  </si>
  <si>
    <t>інші</t>
  </si>
  <si>
    <t>За звітний перод</t>
  </si>
  <si>
    <t>За відповідний звітний період минулого року</t>
  </si>
  <si>
    <t>Категорії</t>
  </si>
  <si>
    <t>інваліди Великої Вітчизняної війни</t>
  </si>
  <si>
    <t xml:space="preserve">Герої Соціалістичної Праці, Герої
Радянського Союзу, Герої України
 </t>
  </si>
  <si>
    <t>інваліди, учасники ліквідації наслідків
аварії на ЧАЕС</t>
  </si>
  <si>
    <t xml:space="preserve">інваліди інших категорій </t>
  </si>
  <si>
    <t>діти війни</t>
  </si>
  <si>
    <t>багатодітні сімї</t>
  </si>
  <si>
    <t>військовослужбовці</t>
  </si>
  <si>
    <t>державні службовці</t>
  </si>
  <si>
    <t>Питання</t>
  </si>
  <si>
    <t>визначення права на пенсію</t>
  </si>
  <si>
    <t>призначення та перерахунку пенсії</t>
  </si>
  <si>
    <t>підвищення розміру пенсії</t>
  </si>
  <si>
    <t>роз'яснення діючого пенсійного
законодавства</t>
  </si>
  <si>
    <t>отримання пенсії за фактичним місцем проживання</t>
  </si>
  <si>
    <t>виплата допомоги на поховання</t>
  </si>
  <si>
    <t>внесення змін до діючого пенсійного
законодавства</t>
  </si>
  <si>
    <t>виконання рішення суду</t>
  </si>
  <si>
    <t>корупційні діяння</t>
  </si>
  <si>
    <t>скарга на дії посадових осіб</t>
  </si>
  <si>
    <t>подяка</t>
  </si>
  <si>
    <t>Результати розгляду</t>
  </si>
  <si>
    <t>вирішено позитивно</t>
  </si>
  <si>
    <t>відмовлено у задоволенні</t>
  </si>
  <si>
    <t>скеровано за належністю</t>
  </si>
  <si>
    <t>розглянуто, надано відповідь з
порушенням термінів виконання</t>
  </si>
  <si>
    <t>учасники бойових дій</t>
  </si>
  <si>
    <t>учасники війни</t>
  </si>
  <si>
    <t>Результати моніторингу розгляду звернень, що надійшли</t>
  </si>
  <si>
    <t>до головного та підвідомчих управлінь Пенсійного фонду України</t>
  </si>
  <si>
    <t>надано роз'яснення</t>
  </si>
  <si>
    <t>в стадії розгляду</t>
  </si>
  <si>
    <t>матері-героїні</t>
  </si>
  <si>
    <t>в  Одеській області за 2018 рік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</si>
</sst>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_-* #,##0.0_р_._-;\-* #,##0.0_р_._-;_-* &quot;-&quot;??_р_._-;_-@_-"/>
    <numFmt numFmtId="190" formatCode="_-* #,##0.0_р_._-;\-* #,##0.0_р_._-;_-* &quot;-&quot;?_р_._-;_-@_-"/>
    <numFmt numFmtId="191" formatCode="_-* #,##0_р_._-;\-* #,##0_р_._-;_-* &quot;-&quot;?_р_._-;_-@_-"/>
    <numFmt numFmtId="192" formatCode="0.0%"/>
    <numFmt numFmtId="193" formatCode="0.0"/>
    <numFmt numFmtId="194" formatCode="#,##0.000"/>
    <numFmt numFmtId="195" formatCode="_-* #,##0_р_._-;\-* #,##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95" fontId="1" fillId="0" borderId="10" xfId="63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54" applyFont="1" applyFill="1" applyAlignment="1">
      <alignment horizontal="left" vertical="center"/>
      <protection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3" fontId="1" fillId="0" borderId="13" xfId="33" applyNumberFormat="1" applyFont="1" applyBorder="1" applyAlignment="1">
      <alignment horizontal="center"/>
      <protection/>
    </xf>
    <xf numFmtId="0" fontId="8" fillId="0" borderId="0" xfId="54" applyFont="1" applyFill="1" applyBorder="1" applyAlignment="1">
      <alignment horizontal="left" vertical="center"/>
      <protection/>
    </xf>
    <xf numFmtId="0" fontId="9" fillId="0" borderId="14" xfId="0" applyFont="1" applyBorder="1" applyAlignment="1">
      <alignment/>
    </xf>
    <xf numFmtId="3" fontId="1" fillId="0" borderId="13" xfId="33" applyNumberFormat="1" applyFont="1" applyBorder="1" applyAlignment="1">
      <alignment horizontal="center"/>
      <protection/>
    </xf>
    <xf numFmtId="3" fontId="1" fillId="0" borderId="15" xfId="33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33" applyFont="1" applyAlignment="1">
      <alignment horizontal="center"/>
      <protection/>
    </xf>
    <xf numFmtId="0" fontId="8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8">
      <selection activeCell="G41" sqref="G41"/>
    </sheetView>
  </sheetViews>
  <sheetFormatPr defaultColWidth="13.875" defaultRowHeight="12.75"/>
  <cols>
    <col min="1" max="1" width="3.875" style="1" customWidth="1"/>
    <col min="2" max="2" width="32.75390625" style="1" customWidth="1"/>
    <col min="3" max="3" width="16.375" style="1" customWidth="1"/>
    <col min="4" max="4" width="15.00390625" style="1" customWidth="1"/>
    <col min="5" max="5" width="15.125" style="1" customWidth="1"/>
    <col min="6" max="6" width="16.625" style="1" customWidth="1"/>
    <col min="7" max="16384" width="13.875" style="1" customWidth="1"/>
  </cols>
  <sheetData>
    <row r="1" spans="5:7" ht="15.75">
      <c r="E1" s="16"/>
      <c r="F1" s="8"/>
      <c r="G1" s="8"/>
    </row>
    <row r="2" spans="5:7" ht="15.75">
      <c r="E2" s="27"/>
      <c r="F2" s="28"/>
      <c r="G2" s="8"/>
    </row>
    <row r="3" spans="5:7" ht="15.75">
      <c r="E3" s="42"/>
      <c r="F3" s="42"/>
      <c r="G3" s="8"/>
    </row>
    <row r="4" spans="6:7" ht="15">
      <c r="F4" s="15"/>
      <c r="G4" s="8"/>
    </row>
    <row r="5" spans="6:7" ht="15.75">
      <c r="F5" s="17"/>
      <c r="G5" s="8"/>
    </row>
    <row r="6" spans="1:6" ht="15.75">
      <c r="A6" s="31" t="s">
        <v>34</v>
      </c>
      <c r="B6" s="31"/>
      <c r="C6" s="31"/>
      <c r="D6" s="31"/>
      <c r="E6" s="31"/>
      <c r="F6" s="31"/>
    </row>
    <row r="7" spans="1:6" ht="15.75">
      <c r="A7" s="31" t="s">
        <v>35</v>
      </c>
      <c r="B7" s="31"/>
      <c r="C7" s="31"/>
      <c r="D7" s="31"/>
      <c r="E7" s="31"/>
      <c r="F7" s="31"/>
    </row>
    <row r="8" spans="1:6" ht="20.25" customHeight="1">
      <c r="A8" s="39" t="s">
        <v>39</v>
      </c>
      <c r="B8" s="40"/>
      <c r="C8" s="40"/>
      <c r="D8" s="40"/>
      <c r="E8" s="40"/>
      <c r="F8" s="40"/>
    </row>
    <row r="9" spans="1:6" ht="20.25" customHeight="1">
      <c r="A9" s="23"/>
      <c r="B9" s="24"/>
      <c r="C9" s="24"/>
      <c r="D9" s="24"/>
      <c r="E9" s="24"/>
      <c r="F9" s="24"/>
    </row>
    <row r="10" spans="1:6" ht="18" customHeight="1">
      <c r="A10" s="34" t="s">
        <v>2</v>
      </c>
      <c r="B10" s="34"/>
      <c r="C10" s="35" t="s">
        <v>4</v>
      </c>
      <c r="D10" s="37" t="s">
        <v>5</v>
      </c>
      <c r="E10" s="32" t="s">
        <v>1</v>
      </c>
      <c r="F10" s="32" t="s">
        <v>0</v>
      </c>
    </row>
    <row r="11" spans="1:6" s="2" customFormat="1" ht="28.5" customHeight="1">
      <c r="A11" s="34"/>
      <c r="B11" s="34"/>
      <c r="C11" s="36"/>
      <c r="D11" s="38"/>
      <c r="E11" s="33"/>
      <c r="F11" s="33"/>
    </row>
    <row r="12" spans="1:6" s="2" customFormat="1" ht="15" customHeight="1">
      <c r="A12" s="20">
        <v>1</v>
      </c>
      <c r="B12" s="20">
        <v>2</v>
      </c>
      <c r="C12" s="21">
        <v>3</v>
      </c>
      <c r="D12" s="22">
        <v>4</v>
      </c>
      <c r="E12" s="19">
        <v>5</v>
      </c>
      <c r="F12" s="19">
        <v>6</v>
      </c>
    </row>
    <row r="13" spans="1:6" s="2" customFormat="1" ht="12.75">
      <c r="A13" s="4">
        <v>1</v>
      </c>
      <c r="B13" s="4" t="s">
        <v>6</v>
      </c>
      <c r="C13" s="26">
        <f>SUM(C14:C25)</f>
        <v>26945</v>
      </c>
      <c r="D13" s="26">
        <f>SUM(D14:D25)</f>
        <v>26953</v>
      </c>
      <c r="E13" s="7">
        <f aca="true" t="shared" si="0" ref="E13:E45">C13-D13</f>
        <v>-8</v>
      </c>
      <c r="F13" s="14">
        <f aca="true" t="shared" si="1" ref="F13:F45">IF(C13&lt;&gt;0,(C13/D13)*100,)</f>
        <v>99.97031870292732</v>
      </c>
    </row>
    <row r="14" spans="1:6" s="2" customFormat="1" ht="30" customHeight="1">
      <c r="A14" s="4"/>
      <c r="B14" s="10" t="s">
        <v>8</v>
      </c>
      <c r="C14" s="26">
        <v>0</v>
      </c>
      <c r="D14" s="26">
        <v>0</v>
      </c>
      <c r="E14" s="7">
        <v>0</v>
      </c>
      <c r="F14" s="14">
        <f t="shared" si="1"/>
        <v>0</v>
      </c>
    </row>
    <row r="15" spans="1:6" s="2" customFormat="1" ht="14.25" customHeight="1">
      <c r="A15" s="4"/>
      <c r="B15" s="9" t="s">
        <v>7</v>
      </c>
      <c r="C15" s="26">
        <v>71</v>
      </c>
      <c r="D15" s="26">
        <v>111</v>
      </c>
      <c r="E15" s="7">
        <f t="shared" si="0"/>
        <v>-40</v>
      </c>
      <c r="F15" s="14">
        <f t="shared" si="1"/>
        <v>63.96396396396396</v>
      </c>
    </row>
    <row r="16" spans="1:6" ht="13.5" customHeight="1">
      <c r="A16" s="3"/>
      <c r="B16" s="5" t="s">
        <v>32</v>
      </c>
      <c r="C16" s="26">
        <v>133</v>
      </c>
      <c r="D16" s="26">
        <v>128</v>
      </c>
      <c r="E16" s="7">
        <f t="shared" si="0"/>
        <v>5</v>
      </c>
      <c r="F16" s="14">
        <f t="shared" si="1"/>
        <v>103.90625</v>
      </c>
    </row>
    <row r="17" spans="1:6" ht="13.5" customHeight="1">
      <c r="A17" s="3"/>
      <c r="B17" s="5" t="s">
        <v>33</v>
      </c>
      <c r="C17" s="26">
        <v>156</v>
      </c>
      <c r="D17" s="26">
        <v>236</v>
      </c>
      <c r="E17" s="7">
        <f t="shared" si="0"/>
        <v>-80</v>
      </c>
      <c r="F17" s="14">
        <f t="shared" si="1"/>
        <v>66.10169491525424</v>
      </c>
    </row>
    <row r="18" spans="1:6" ht="30" customHeight="1">
      <c r="A18" s="3"/>
      <c r="B18" s="12" t="s">
        <v>9</v>
      </c>
      <c r="C18" s="26">
        <v>411</v>
      </c>
      <c r="D18" s="26">
        <v>425</v>
      </c>
      <c r="E18" s="7">
        <f t="shared" si="0"/>
        <v>-14</v>
      </c>
      <c r="F18" s="14">
        <f t="shared" si="1"/>
        <v>96.70588235294117</v>
      </c>
    </row>
    <row r="19" spans="1:6" ht="12.75">
      <c r="A19" s="3"/>
      <c r="B19" s="5" t="s">
        <v>10</v>
      </c>
      <c r="C19" s="26">
        <v>1957</v>
      </c>
      <c r="D19" s="26">
        <v>1823</v>
      </c>
      <c r="E19" s="7">
        <f t="shared" si="0"/>
        <v>134</v>
      </c>
      <c r="F19" s="14">
        <f t="shared" si="1"/>
        <v>107.35052111903455</v>
      </c>
    </row>
    <row r="20" spans="1:6" ht="12.75">
      <c r="A20" s="3"/>
      <c r="B20" s="5" t="s">
        <v>11</v>
      </c>
      <c r="C20" s="26">
        <v>706</v>
      </c>
      <c r="D20" s="26">
        <v>589</v>
      </c>
      <c r="E20" s="7">
        <f t="shared" si="0"/>
        <v>117</v>
      </c>
      <c r="F20" s="14">
        <f t="shared" si="1"/>
        <v>119.8641765704584</v>
      </c>
    </row>
    <row r="21" spans="1:6" ht="12.75">
      <c r="A21" s="3"/>
      <c r="B21" s="5" t="s">
        <v>38</v>
      </c>
      <c r="C21" s="26">
        <v>79</v>
      </c>
      <c r="D21" s="26">
        <v>86</v>
      </c>
      <c r="E21" s="7">
        <f t="shared" si="0"/>
        <v>-7</v>
      </c>
      <c r="F21" s="14">
        <f t="shared" si="1"/>
        <v>91.86046511627907</v>
      </c>
    </row>
    <row r="22" spans="1:6" ht="12.75">
      <c r="A22" s="3"/>
      <c r="B22" s="5" t="s">
        <v>12</v>
      </c>
      <c r="C22" s="26">
        <v>153</v>
      </c>
      <c r="D22" s="26">
        <v>162</v>
      </c>
      <c r="E22" s="7">
        <f t="shared" si="0"/>
        <v>-9</v>
      </c>
      <c r="F22" s="14">
        <f t="shared" si="1"/>
        <v>94.44444444444444</v>
      </c>
    </row>
    <row r="23" spans="1:6" ht="12.75">
      <c r="A23" s="3"/>
      <c r="B23" s="5" t="s">
        <v>13</v>
      </c>
      <c r="C23" s="26">
        <v>1359</v>
      </c>
      <c r="D23" s="26">
        <v>1718</v>
      </c>
      <c r="E23" s="7">
        <f t="shared" si="0"/>
        <v>-359</v>
      </c>
      <c r="F23" s="14">
        <f t="shared" si="1"/>
        <v>79.10360884749709</v>
      </c>
    </row>
    <row r="24" spans="1:6" ht="12.75">
      <c r="A24" s="3"/>
      <c r="B24" s="5" t="s">
        <v>14</v>
      </c>
      <c r="C24" s="26">
        <v>609</v>
      </c>
      <c r="D24" s="26">
        <v>672</v>
      </c>
      <c r="E24" s="7">
        <f t="shared" si="0"/>
        <v>-63</v>
      </c>
      <c r="F24" s="14">
        <f t="shared" si="1"/>
        <v>90.625</v>
      </c>
    </row>
    <row r="25" spans="1:6" ht="12.75">
      <c r="A25" s="3"/>
      <c r="B25" s="5" t="s">
        <v>3</v>
      </c>
      <c r="C25" s="26">
        <v>21311</v>
      </c>
      <c r="D25" s="26">
        <v>21003</v>
      </c>
      <c r="E25" s="7">
        <f t="shared" si="0"/>
        <v>308</v>
      </c>
      <c r="F25" s="14">
        <f t="shared" si="1"/>
        <v>101.46645717278484</v>
      </c>
    </row>
    <row r="26" spans="1:6" ht="12.75">
      <c r="A26" s="4">
        <v>2</v>
      </c>
      <c r="B26" s="4" t="s">
        <v>15</v>
      </c>
      <c r="C26" s="26">
        <f>SUM(C27:C38)</f>
        <v>26945</v>
      </c>
      <c r="D26" s="26">
        <f>SUM(D27:D38)</f>
        <v>26953</v>
      </c>
      <c r="E26" s="7">
        <f t="shared" si="0"/>
        <v>-8</v>
      </c>
      <c r="F26" s="14">
        <f t="shared" si="1"/>
        <v>99.97031870292732</v>
      </c>
    </row>
    <row r="27" spans="1:6" ht="12.75">
      <c r="A27" s="3"/>
      <c r="B27" s="5" t="s">
        <v>16</v>
      </c>
      <c r="C27" s="26">
        <v>3416</v>
      </c>
      <c r="D27" s="26">
        <v>4213</v>
      </c>
      <c r="E27" s="7">
        <f t="shared" si="0"/>
        <v>-797</v>
      </c>
      <c r="F27" s="14">
        <f t="shared" si="1"/>
        <v>81.08236411108474</v>
      </c>
    </row>
    <row r="28" spans="1:6" ht="12.75">
      <c r="A28" s="3"/>
      <c r="B28" s="5" t="s">
        <v>17</v>
      </c>
      <c r="C28" s="26">
        <v>6711</v>
      </c>
      <c r="D28" s="26">
        <v>6898</v>
      </c>
      <c r="E28" s="7">
        <f t="shared" si="0"/>
        <v>-187</v>
      </c>
      <c r="F28" s="14">
        <f t="shared" si="1"/>
        <v>97.28906929544796</v>
      </c>
    </row>
    <row r="29" spans="1:6" ht="12.75">
      <c r="A29" s="3"/>
      <c r="B29" s="5" t="s">
        <v>18</v>
      </c>
      <c r="C29" s="26">
        <v>6415</v>
      </c>
      <c r="D29" s="26">
        <v>6447</v>
      </c>
      <c r="E29" s="7">
        <f t="shared" si="0"/>
        <v>-32</v>
      </c>
      <c r="F29" s="14">
        <f t="shared" si="1"/>
        <v>99.50364510625097</v>
      </c>
    </row>
    <row r="30" spans="1:6" ht="25.5">
      <c r="A30" s="3"/>
      <c r="B30" s="12" t="s">
        <v>19</v>
      </c>
      <c r="C30" s="26">
        <v>4104</v>
      </c>
      <c r="D30" s="26">
        <v>3303</v>
      </c>
      <c r="E30" s="7">
        <f t="shared" si="0"/>
        <v>801</v>
      </c>
      <c r="F30" s="14">
        <f t="shared" si="1"/>
        <v>124.25068119891007</v>
      </c>
    </row>
    <row r="31" spans="1:6" ht="25.5">
      <c r="A31" s="3"/>
      <c r="B31" s="12" t="s">
        <v>20</v>
      </c>
      <c r="C31" s="26">
        <v>441</v>
      </c>
      <c r="D31" s="26">
        <v>312</v>
      </c>
      <c r="E31" s="7">
        <f t="shared" si="0"/>
        <v>129</v>
      </c>
      <c r="F31" s="14">
        <f t="shared" si="1"/>
        <v>141.34615384615387</v>
      </c>
    </row>
    <row r="32" spans="1:6" ht="17.25" customHeight="1">
      <c r="A32" s="3"/>
      <c r="B32" s="5" t="s">
        <v>21</v>
      </c>
      <c r="C32" s="26">
        <v>298</v>
      </c>
      <c r="D32" s="26">
        <v>586</v>
      </c>
      <c r="E32" s="7">
        <f t="shared" si="0"/>
        <v>-288</v>
      </c>
      <c r="F32" s="14">
        <f t="shared" si="1"/>
        <v>50.85324232081911</v>
      </c>
    </row>
    <row r="33" spans="1:6" ht="28.5" customHeight="1">
      <c r="A33" s="3"/>
      <c r="B33" s="12" t="s">
        <v>22</v>
      </c>
      <c r="C33" s="26">
        <v>188</v>
      </c>
      <c r="D33" s="26">
        <v>211</v>
      </c>
      <c r="E33" s="7">
        <f t="shared" si="0"/>
        <v>-23</v>
      </c>
      <c r="F33" s="14">
        <f t="shared" si="1"/>
        <v>89.0995260663507</v>
      </c>
    </row>
    <row r="34" spans="1:6" ht="12.75">
      <c r="A34" s="3"/>
      <c r="B34" s="5" t="s">
        <v>23</v>
      </c>
      <c r="C34" s="26">
        <v>352</v>
      </c>
      <c r="D34" s="26">
        <v>389</v>
      </c>
      <c r="E34" s="7">
        <f t="shared" si="0"/>
        <v>-37</v>
      </c>
      <c r="F34" s="14">
        <f t="shared" si="1"/>
        <v>90.48843187660668</v>
      </c>
    </row>
    <row r="35" spans="1:6" ht="12.75">
      <c r="A35" s="3"/>
      <c r="B35" s="3" t="s">
        <v>24</v>
      </c>
      <c r="C35" s="26">
        <v>0</v>
      </c>
      <c r="D35" s="26">
        <v>5</v>
      </c>
      <c r="E35" s="7">
        <f t="shared" si="0"/>
        <v>-5</v>
      </c>
      <c r="F35" s="14">
        <f t="shared" si="1"/>
        <v>0</v>
      </c>
    </row>
    <row r="36" spans="1:6" ht="12.75">
      <c r="A36" s="3"/>
      <c r="B36" s="3" t="s">
        <v>25</v>
      </c>
      <c r="C36" s="26">
        <v>3</v>
      </c>
      <c r="D36" s="26">
        <v>3</v>
      </c>
      <c r="E36" s="7">
        <f t="shared" si="0"/>
        <v>0</v>
      </c>
      <c r="F36" s="14">
        <f t="shared" si="1"/>
        <v>100</v>
      </c>
    </row>
    <row r="37" spans="1:6" ht="12.75">
      <c r="A37" s="3"/>
      <c r="B37" s="3" t="s">
        <v>26</v>
      </c>
      <c r="C37" s="26">
        <v>6</v>
      </c>
      <c r="D37" s="26">
        <v>4</v>
      </c>
      <c r="E37" s="7">
        <f t="shared" si="0"/>
        <v>2</v>
      </c>
      <c r="F37" s="14">
        <f t="shared" si="1"/>
        <v>150</v>
      </c>
    </row>
    <row r="38" spans="1:6" ht="12.75">
      <c r="A38" s="3"/>
      <c r="B38" s="3" t="s">
        <v>3</v>
      </c>
      <c r="C38" s="26">
        <v>5011</v>
      </c>
      <c r="D38" s="26">
        <v>4582</v>
      </c>
      <c r="E38" s="7">
        <f t="shared" si="0"/>
        <v>429</v>
      </c>
      <c r="F38" s="14">
        <f t="shared" si="1"/>
        <v>109.36272370144042</v>
      </c>
    </row>
    <row r="39" spans="1:6" ht="12.75">
      <c r="A39" s="4">
        <v>3</v>
      </c>
      <c r="B39" s="4" t="s">
        <v>27</v>
      </c>
      <c r="C39" s="26">
        <f>SUM(C40:C45)</f>
        <v>26945</v>
      </c>
      <c r="D39" s="26">
        <f>SUM(D40:D45)</f>
        <v>26953</v>
      </c>
      <c r="E39" s="7">
        <f t="shared" si="0"/>
        <v>-8</v>
      </c>
      <c r="F39" s="14">
        <f t="shared" si="1"/>
        <v>99.97031870292732</v>
      </c>
    </row>
    <row r="40" spans="1:6" ht="12.75">
      <c r="A40" s="3"/>
      <c r="B40" s="3" t="s">
        <v>28</v>
      </c>
      <c r="C40" s="29">
        <v>28</v>
      </c>
      <c r="D40" s="29">
        <v>15</v>
      </c>
      <c r="E40" s="7">
        <f t="shared" si="0"/>
        <v>13</v>
      </c>
      <c r="F40" s="14">
        <f t="shared" si="1"/>
        <v>186.66666666666666</v>
      </c>
    </row>
    <row r="41" spans="1:6" ht="12.75">
      <c r="A41" s="3"/>
      <c r="B41" s="3" t="s">
        <v>29</v>
      </c>
      <c r="C41" s="29">
        <v>21</v>
      </c>
      <c r="D41" s="29">
        <v>19</v>
      </c>
      <c r="E41" s="7">
        <f t="shared" si="0"/>
        <v>2</v>
      </c>
      <c r="F41" s="14">
        <f t="shared" si="1"/>
        <v>110.5263157894737</v>
      </c>
    </row>
    <row r="42" spans="1:6" ht="12.75">
      <c r="A42" s="3"/>
      <c r="B42" s="3" t="s">
        <v>30</v>
      </c>
      <c r="C42" s="29">
        <v>53</v>
      </c>
      <c r="D42" s="29">
        <v>33</v>
      </c>
      <c r="E42" s="7">
        <f t="shared" si="0"/>
        <v>20</v>
      </c>
      <c r="F42" s="14">
        <f t="shared" si="1"/>
        <v>160.6060606060606</v>
      </c>
    </row>
    <row r="43" spans="1:6" ht="12.75">
      <c r="A43" s="3"/>
      <c r="B43" s="3" t="s">
        <v>36</v>
      </c>
      <c r="C43" s="30">
        <v>26757</v>
      </c>
      <c r="D43" s="30">
        <v>26623</v>
      </c>
      <c r="E43" s="7">
        <f t="shared" si="0"/>
        <v>134</v>
      </c>
      <c r="F43" s="14">
        <f t="shared" si="1"/>
        <v>100.50332419336662</v>
      </c>
    </row>
    <row r="44" spans="1:6" ht="12.75">
      <c r="A44" s="3"/>
      <c r="B44" s="3" t="s">
        <v>37</v>
      </c>
      <c r="C44" s="7">
        <v>86</v>
      </c>
      <c r="D44" s="7">
        <v>263</v>
      </c>
      <c r="E44" s="7">
        <f t="shared" si="0"/>
        <v>-177</v>
      </c>
      <c r="F44" s="14">
        <f t="shared" si="1"/>
        <v>32.69961977186312</v>
      </c>
    </row>
    <row r="45" spans="1:6" ht="25.5">
      <c r="A45" s="3"/>
      <c r="B45" s="11" t="s">
        <v>31</v>
      </c>
      <c r="C45" s="7">
        <v>0</v>
      </c>
      <c r="D45" s="7">
        <v>0</v>
      </c>
      <c r="E45" s="7">
        <f t="shared" si="0"/>
        <v>0</v>
      </c>
      <c r="F45" s="14">
        <f t="shared" si="1"/>
        <v>0</v>
      </c>
    </row>
    <row r="46" spans="3:6" ht="12.75">
      <c r="C46" s="6"/>
      <c r="D46" s="6"/>
      <c r="E46" s="6"/>
      <c r="F46" s="6"/>
    </row>
    <row r="47" ht="18.75">
      <c r="B47" s="18"/>
    </row>
    <row r="48" spans="2:6" ht="15.75">
      <c r="B48" s="13"/>
      <c r="D48" s="25"/>
      <c r="E48" s="41"/>
      <c r="F48" s="41"/>
    </row>
  </sheetData>
  <sheetProtection/>
  <protectedRanges>
    <protectedRange sqref="A8:F9" name="Диапазон1"/>
    <protectedRange sqref="B50:F57 F48" name="Диапазон2"/>
    <protectedRange sqref="D48" name="Диапазон2_1"/>
    <protectedRange sqref="C40:C45" name="Диапазон5_1"/>
    <protectedRange sqref="C15:C25" name="Диапазон3_1"/>
    <protectedRange sqref="C27:C38" name="Диапазон4_1"/>
    <protectedRange sqref="D40:D45" name="Диапазон5_2"/>
    <protectedRange sqref="D15:D25" name="Диапазон3_2"/>
    <protectedRange sqref="D27:D38" name="Диапазон4_2"/>
  </protectedRanges>
  <mergeCells count="11">
    <mergeCell ref="C10:C11"/>
    <mergeCell ref="D10:D11"/>
    <mergeCell ref="E48:F48"/>
    <mergeCell ref="E3:F3"/>
    <mergeCell ref="A8:F8"/>
    <mergeCell ref="F10:F11"/>
    <mergeCell ref="E10:E11"/>
    <mergeCell ref="A6:F6"/>
    <mergeCell ref="A7:F7"/>
    <mergeCell ref="A10:A11"/>
    <mergeCell ref="B10:B11"/>
  </mergeCells>
  <printOptions horizontalCentered="1"/>
  <pageMargins left="1.1811023622047245" right="0.3937007874015748" top="0.7874015748031497" bottom="0.7874015748031497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Harchenko</dc:creator>
  <cp:keywords/>
  <dc:description/>
  <cp:lastModifiedBy>zagal</cp:lastModifiedBy>
  <cp:lastPrinted>2019-01-09T13:46:56Z</cp:lastPrinted>
  <dcterms:created xsi:type="dcterms:W3CDTF">2004-01-28T08:42:44Z</dcterms:created>
  <dcterms:modified xsi:type="dcterms:W3CDTF">2019-01-10T14:24:32Z</dcterms:modified>
  <cp:category/>
  <cp:version/>
  <cp:contentType/>
  <cp:contentStatus/>
</cp:coreProperties>
</file>