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 activeTab="7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'[1]5pf (rab)'!$3:$3</definedName>
  </definedNames>
  <calcPr calcId="125725" refMode="R1C1"/>
</workbook>
</file>

<file path=xl/calcChain.xml><?xml version="1.0" encoding="utf-8"?>
<calcChain xmlns="http://schemas.openxmlformats.org/spreadsheetml/2006/main">
  <c r="F12" i="9"/>
  <c r="C12"/>
  <c r="F11"/>
  <c r="C11"/>
  <c r="F10"/>
  <c r="C10"/>
  <c r="F9"/>
  <c r="C9"/>
  <c r="F6"/>
  <c r="C6"/>
  <c r="F5"/>
  <c r="C5"/>
  <c r="F4"/>
  <c r="C4"/>
  <c r="F3"/>
  <c r="C3"/>
  <c r="F26" i="8"/>
  <c r="F25"/>
  <c r="G25" s="1"/>
  <c r="F24"/>
  <c r="G24" s="1"/>
  <c r="F23"/>
  <c r="F22"/>
  <c r="F21"/>
  <c r="G21" s="1"/>
  <c r="F20"/>
  <c r="G20" s="1"/>
  <c r="F19"/>
  <c r="F18"/>
  <c r="F17"/>
  <c r="G17" s="1"/>
  <c r="F15"/>
  <c r="G15" s="1"/>
  <c r="F14"/>
  <c r="F13"/>
  <c r="F12"/>
  <c r="G12" s="1"/>
  <c r="F11"/>
  <c r="G11" s="1"/>
  <c r="F10"/>
  <c r="F9"/>
  <c r="F8"/>
  <c r="G8" s="1"/>
  <c r="F7"/>
  <c r="G7" s="1"/>
  <c r="F6"/>
  <c r="F5"/>
  <c r="F4"/>
  <c r="G4" s="1"/>
  <c r="F13" i="3"/>
  <c r="C13"/>
  <c r="F12"/>
  <c r="C12"/>
  <c r="F11"/>
  <c r="C11"/>
  <c r="F10"/>
  <c r="C10"/>
  <c r="F9"/>
  <c r="C9"/>
  <c r="F7"/>
  <c r="C7"/>
  <c r="F6"/>
  <c r="C6"/>
  <c r="F5"/>
  <c r="C5"/>
  <c r="F4"/>
  <c r="C4"/>
  <c r="F3"/>
  <c r="C3"/>
  <c r="G26" i="8"/>
  <c r="I24"/>
  <c r="K24" s="1"/>
  <c r="H24"/>
  <c r="J24" s="1"/>
  <c r="G23"/>
  <c r="G22"/>
  <c r="G19"/>
  <c r="I18"/>
  <c r="K18" s="1"/>
  <c r="H18"/>
  <c r="J18" s="1"/>
  <c r="G18"/>
  <c r="G14"/>
  <c r="G13"/>
  <c r="G10"/>
  <c r="G9"/>
  <c r="G6"/>
  <c r="G5"/>
  <c r="I4"/>
  <c r="K4" s="1"/>
  <c r="H4"/>
  <c r="J4" s="1"/>
  <c r="G24" i="2"/>
  <c r="I24" s="1"/>
  <c r="F24"/>
  <c r="H24" s="1"/>
  <c r="G18"/>
  <c r="I18" s="1"/>
  <c r="F18"/>
  <c r="H18" s="1"/>
  <c r="G4"/>
  <c r="I4" s="1"/>
  <c r="F4"/>
  <c r="H4" s="1"/>
  <c r="G7" i="3" l="1"/>
  <c r="G12"/>
  <c r="G6" i="9"/>
  <c r="G12"/>
  <c r="G13" i="3"/>
  <c r="G3" i="9"/>
  <c r="G10"/>
  <c r="G9"/>
  <c r="G11"/>
  <c r="G4"/>
  <c r="G5"/>
  <c r="G11" i="3"/>
  <c r="G9"/>
  <c r="G3"/>
  <c r="G6"/>
  <c r="G5"/>
  <c r="G10"/>
  <c r="G4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<sst xmlns="http://schemas.openxmlformats.org/spreadsheetml/2006/main" count="850" uniqueCount="146">
  <si>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</si>
  <si>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</si>
  <si>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</si>
  <si>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30.04.2024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</si>
  <si>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</si>
  <si>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</si>
  <si>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</si>
  <si>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</si>
  <si>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</si>
  <si>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</si>
  <si>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</si>
  <si>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</si>
  <si>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</si>
  <si>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</si>
  <si>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</si>
  <si>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</si>
  <si>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</si>
  <si>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</si>
  <si>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</si>
  <si>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</si>
  <si>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</si>
  <si>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</si>
  <si>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</si>
  <si>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</si>
  <si>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</si>
  <si>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</si>
  <si>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</si>
  <si>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</si>
  <si>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</si>
  <si>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</si>
  <si>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</si>
  <si>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</si>
  <si>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</si>
  <si>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</si>
  <si>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</si>
  <si>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</si>
  <si>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</si>
  <si>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</si>
  <si>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</si>
  <si>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</si>
  <si>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</si>
  <si>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</si>
  <si>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</si>
  <si>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</si>
  <si>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</si>
  <si>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</si>
  <si>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</si>
  <si>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</si>
  <si>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</si>
  <si>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</si>
  <si>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</si>
  <si>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</si>
  <si>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</si>
  <si>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</si>
  <si>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</si>
  <si>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</si>
  <si>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</si>
  <si>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</si>
  <si>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</si>
  <si>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</si>
  <si>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</si>
  <si>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</si>
  <si>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</si>
  <si>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</si>
  <si>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</si>
  <si>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</si>
  <si>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</si>
  <si>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</si>
  <si>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</si>
  <si>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</si>
  <si>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</si>
  <si>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</si>
  <si>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</si>
  <si>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</si>
  <si>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</si>
  <si>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</si>
  <si>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</si>
  <si>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</si>
  <si>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</si>
  <si>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</si>
  <si>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</si>
  <si>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</si>
  <si>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</si>
  <si>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</si>
  <si>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</si>
  <si>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</si>
  <si>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</si>
  <si>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</si>
  <si>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</si>
  <si>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</si>
  <si>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</si>
  <si>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</si>
  <si>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</si>
  <si>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</si>
  <si>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</si>
  <si>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</si>
  <si>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</si>
  <si>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</si>
  <si>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</si>
  <si>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</si>
  <si>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</si>
  <si>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</si>
  <si>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</si>
  <si>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</si>
  <si>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</si>
  <si>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</si>
  <si>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</si>
  <si>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</si>
  <si>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</si>
  <si>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</si>
  <si>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</si>
  <si>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ГУ ПФУ в Тернопільській області (Тернопільське ОУ)</t>
  </si>
  <si>
    <t>2</t>
  </si>
  <si>
    <t>ГУ ПФУ в Тернопільській області (Бережанське ОУ)</t>
  </si>
  <si>
    <t>3</t>
  </si>
  <si>
    <t>ГУ ПФУ в Тернопільській області (Бучацьке ОУ)</t>
  </si>
  <si>
    <t>4</t>
  </si>
  <si>
    <t>ГУ ПФУ в Тернопільській області (Козівське ОУ)</t>
  </si>
  <si>
    <t>5</t>
  </si>
  <si>
    <t>ГУ ПФУ в Тернопільській області (Лановецьке ОУ)</t>
  </si>
  <si>
    <t>6</t>
  </si>
  <si>
    <t>ГУ ПФУ в Тернопільській області (Кременецьке ОУ)</t>
  </si>
  <si>
    <t>7</t>
  </si>
  <si>
    <t>ГУ ПФУ в Тернопільській області (Теребовлянське ОУ)</t>
  </si>
  <si>
    <t>8</t>
  </si>
  <si>
    <t>ГУ ПФУ в Тернопільській області (Чортківське ОУ)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</si>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</sst>
</file>

<file path=xl/styles.xml><?xml version="1.0" encoding="utf-8"?>
<styleSheet xmlns="http://schemas.openxmlformats.org/spreadsheetml/2006/main">
  <fonts count="30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  <font>
      <sz val="10"/>
      <color indexed="8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0">
    <xf numFmtId="0" fontId="0" fillId="0" borderId="0" xfId="0"/>
    <xf numFmtId="0" fontId="18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1" fillId="0" borderId="25" xfId="0" applyNumberFormat="1" applyFont="1" applyBorder="1" applyAlignment="1">
      <alignment horizontal="right"/>
    </xf>
    <xf numFmtId="4" fontId="21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49" fontId="21" fillId="0" borderId="25" xfId="0" applyNumberFormat="1" applyFont="1" applyBorder="1" applyAlignment="1">
      <alignment horizontal="center"/>
    </xf>
    <xf numFmtId="3" fontId="21" fillId="0" borderId="0" xfId="0" applyNumberFormat="1" applyFont="1"/>
    <xf numFmtId="4" fontId="21" fillId="0" borderId="0" xfId="0" applyNumberFormat="1" applyFont="1"/>
    <xf numFmtId="0" fontId="21" fillId="0" borderId="0" xfId="0" applyFont="1"/>
    <xf numFmtId="1" fontId="21" fillId="0" borderId="25" xfId="0" applyNumberFormat="1" applyFont="1" applyBorder="1"/>
    <xf numFmtId="4" fontId="21" fillId="0" borderId="25" xfId="0" applyNumberFormat="1" applyFont="1" applyBorder="1"/>
    <xf numFmtId="49" fontId="24" fillId="0" borderId="27" xfId="0" applyNumberFormat="1" applyFont="1" applyBorder="1" applyAlignment="1">
      <alignment wrapText="1"/>
    </xf>
    <xf numFmtId="49" fontId="21" fillId="0" borderId="27" xfId="0" applyNumberFormat="1" applyFont="1" applyBorder="1" applyAlignment="1">
      <alignment horizontal="center"/>
    </xf>
    <xf numFmtId="3" fontId="21" fillId="0" borderId="27" xfId="0" applyNumberFormat="1" applyFont="1" applyBorder="1" applyAlignment="1">
      <alignment horizontal="right"/>
    </xf>
    <xf numFmtId="4" fontId="21" fillId="0" borderId="27" xfId="0" applyNumberFormat="1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1" fillId="0" borderId="25" xfId="0" applyFont="1" applyBorder="1"/>
    <xf numFmtId="1" fontId="21" fillId="0" borderId="25" xfId="0" applyNumberFormat="1" applyFont="1" applyBorder="1" applyAlignment="1">
      <alignment horizontal="right"/>
    </xf>
    <xf numFmtId="2" fontId="21" fillId="0" borderId="25" xfId="0" applyNumberFormat="1" applyFont="1" applyBorder="1" applyAlignment="1">
      <alignment horizontal="right"/>
    </xf>
    <xf numFmtId="2" fontId="21" fillId="0" borderId="31" xfId="0" applyNumberFormat="1" applyFont="1" applyBorder="1" applyAlignment="1">
      <alignment horizontal="right"/>
    </xf>
    <xf numFmtId="3" fontId="21" fillId="0" borderId="0" xfId="0" applyNumberFormat="1" applyFont="1" applyBorder="1"/>
    <xf numFmtId="3" fontId="26" fillId="0" borderId="0" xfId="0" applyNumberFormat="1" applyFont="1"/>
    <xf numFmtId="4" fontId="26" fillId="0" borderId="0" xfId="0" applyNumberFormat="1" applyFont="1"/>
    <xf numFmtId="2" fontId="21" fillId="0" borderId="25" xfId="0" applyNumberFormat="1" applyFont="1" applyBorder="1"/>
    <xf numFmtId="2" fontId="21" fillId="0" borderId="31" xfId="0" applyNumberFormat="1" applyFont="1" applyBorder="1"/>
    <xf numFmtId="0" fontId="0" fillId="0" borderId="0" xfId="0" applyFont="1"/>
    <xf numFmtId="0" fontId="27" fillId="0" borderId="0" xfId="0" applyFont="1"/>
    <xf numFmtId="0" fontId="24" fillId="0" borderId="0" xfId="0" applyFont="1" applyBorder="1" applyAlignment="1">
      <alignment horizontal="left" vertical="top" wrapText="1"/>
    </xf>
    <xf numFmtId="1" fontId="24" fillId="0" borderId="0" xfId="0" applyNumberFormat="1" applyFont="1" applyBorder="1"/>
    <xf numFmtId="0" fontId="29" fillId="0" borderId="0" xfId="0" applyFont="1" applyFill="1" applyBorder="1" applyAlignment="1">
      <alignment horizontal="center" vertical="center" wrapText="1"/>
    </xf>
    <xf numFmtId="0" fontId="24" fillId="0" borderId="0" xfId="0" applyFont="1" applyBorder="1"/>
    <xf numFmtId="0" fontId="21" fillId="0" borderId="0" xfId="0" applyFont="1" applyBorder="1"/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14" xfId="0" applyFont="1" applyBorder="1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19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0" fontId="18" fillId="0" borderId="15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0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21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1" fillId="0" borderId="24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1" fillId="0" borderId="29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03" t="s">
        <v>0</v>
      </c>
      <c r="B1" s="103"/>
      <c r="C1" s="103"/>
      <c r="D1" s="103"/>
      <c r="E1" s="103"/>
      <c r="F1" s="103"/>
      <c r="G1" s="103"/>
    </row>
    <row r="2" spans="1:9">
      <c r="A2" s="1"/>
    </row>
    <row r="3" spans="1:9" ht="35.25" customHeight="1">
      <c r="A3" s="104" t="s">
        <v>1</v>
      </c>
      <c r="B3" s="104"/>
      <c r="C3" s="104"/>
      <c r="D3" s="104"/>
      <c r="E3" s="104"/>
      <c r="F3" s="104"/>
      <c r="G3" s="104"/>
    </row>
    <row r="4" spans="1:9" ht="15.75" customHeight="1">
      <c r="B4" s="2"/>
      <c r="C4" s="3" t="s">
        <v>2</v>
      </c>
      <c r="D4" s="105" t="s">
        <v>3</v>
      </c>
      <c r="E4" s="105"/>
    </row>
    <row r="5" spans="1:9" ht="16.5" customHeight="1" thickBot="1">
      <c r="A5" s="4"/>
    </row>
    <row r="6" spans="1:9" ht="14.25" customHeight="1" thickBot="1">
      <c r="A6" s="106" t="s">
        <v>4</v>
      </c>
      <c r="B6" s="107"/>
      <c r="C6" s="107"/>
      <c r="D6" s="107"/>
      <c r="E6" s="108"/>
      <c r="F6" s="5" t="s">
        <v>5</v>
      </c>
      <c r="G6" s="109" t="s">
        <v>6</v>
      </c>
      <c r="H6" s="110"/>
      <c r="I6" s="110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91" t="s">
        <v>7</v>
      </c>
      <c r="B8" s="92"/>
      <c r="C8" s="92"/>
      <c r="D8" s="92"/>
      <c r="E8" s="93"/>
      <c r="F8" s="12"/>
      <c r="G8" s="111" t="s">
        <v>8</v>
      </c>
      <c r="H8" s="112"/>
      <c r="I8" s="112"/>
    </row>
    <row r="9" spans="1:9" ht="25.5" customHeight="1">
      <c r="A9" s="113" t="s">
        <v>9</v>
      </c>
      <c r="B9" s="114"/>
      <c r="C9" s="114"/>
      <c r="D9" s="114"/>
      <c r="E9" s="115"/>
      <c r="F9" s="97" t="s">
        <v>10</v>
      </c>
      <c r="G9" s="111"/>
      <c r="H9" s="112"/>
      <c r="I9" s="112"/>
    </row>
    <row r="10" spans="1:9" ht="13.5" customHeight="1" thickBot="1">
      <c r="A10" s="116" t="s">
        <v>11</v>
      </c>
      <c r="B10" s="117"/>
      <c r="C10" s="117"/>
      <c r="D10" s="117"/>
      <c r="E10" s="118"/>
      <c r="F10" s="98"/>
      <c r="G10" s="111"/>
      <c r="H10" s="112"/>
      <c r="I10" s="112"/>
    </row>
    <row r="11" spans="1:9" ht="29.25" customHeight="1">
      <c r="A11" s="91" t="s">
        <v>12</v>
      </c>
      <c r="B11" s="92"/>
      <c r="C11" s="92"/>
      <c r="D11" s="92"/>
      <c r="E11" s="93"/>
      <c r="F11" s="13"/>
      <c r="G11" s="111"/>
      <c r="H11" s="112"/>
      <c r="I11" s="112"/>
    </row>
    <row r="12" spans="1:9" ht="13.5" customHeight="1">
      <c r="A12" s="94" t="s">
        <v>13</v>
      </c>
      <c r="B12" s="95"/>
      <c r="C12" s="95"/>
      <c r="D12" s="95"/>
      <c r="E12" s="96"/>
      <c r="F12" s="97" t="s">
        <v>14</v>
      </c>
      <c r="G12" s="14"/>
    </row>
    <row r="13" spans="1:9" ht="51.75" customHeight="1" thickBot="1">
      <c r="A13" s="99" t="s">
        <v>15</v>
      </c>
      <c r="B13" s="100"/>
      <c r="C13" s="100"/>
      <c r="D13" s="100"/>
      <c r="E13" s="101"/>
      <c r="F13" s="98"/>
      <c r="G13" s="14"/>
      <c r="H13" s="15"/>
      <c r="I13" s="15" t="s">
        <v>16</v>
      </c>
    </row>
    <row r="14" spans="1:9" ht="25.5" customHeight="1">
      <c r="A14" s="91" t="s">
        <v>17</v>
      </c>
      <c r="B14" s="92"/>
      <c r="C14" s="92"/>
      <c r="D14" s="92"/>
      <c r="E14" s="93"/>
      <c r="F14" s="102" t="s">
        <v>18</v>
      </c>
      <c r="G14" s="14"/>
    </row>
    <row r="15" spans="1:9" ht="12.75" customHeight="1" thickBot="1">
      <c r="A15" s="99" t="s">
        <v>19</v>
      </c>
      <c r="B15" s="100"/>
      <c r="C15" s="100"/>
      <c r="D15" s="100"/>
      <c r="E15" s="101"/>
      <c r="F15" s="98"/>
      <c r="G15" s="14"/>
    </row>
    <row r="16" spans="1:9" ht="13.5" customHeight="1" thickBot="1">
      <c r="A16" s="1"/>
    </row>
    <row r="17" spans="1:9" s="16" customFormat="1" ht="13.5" customHeight="1" thickBot="1">
      <c r="A17" s="82" t="s">
        <v>20</v>
      </c>
      <c r="B17" s="83"/>
      <c r="C17" s="83"/>
      <c r="D17" s="83"/>
      <c r="E17" s="83"/>
      <c r="F17" s="83"/>
      <c r="G17" s="83"/>
      <c r="H17" s="83"/>
      <c r="I17" s="84"/>
    </row>
    <row r="18" spans="1:9" s="16" customFormat="1" ht="14.25" customHeight="1" thickBot="1">
      <c r="A18" s="85" t="s">
        <v>21</v>
      </c>
      <c r="B18" s="86"/>
      <c r="C18" s="86"/>
      <c r="D18" s="86"/>
      <c r="E18" s="86"/>
      <c r="F18" s="86"/>
      <c r="G18" s="86"/>
      <c r="H18" s="86"/>
      <c r="I18" s="87"/>
    </row>
    <row r="19" spans="1:9" s="16" customFormat="1" ht="13.5" customHeight="1" thickBot="1">
      <c r="A19" s="88"/>
      <c r="B19" s="89"/>
      <c r="C19" s="89"/>
      <c r="D19" s="89"/>
      <c r="E19" s="89"/>
      <c r="F19" s="89"/>
      <c r="G19" s="89"/>
      <c r="H19" s="89"/>
      <c r="I19" s="90"/>
    </row>
    <row r="20" spans="1:9" s="16" customFormat="1" ht="13.5" customHeight="1" thickBot="1">
      <c r="A20" s="82" t="s">
        <v>22</v>
      </c>
      <c r="B20" s="83"/>
      <c r="C20" s="83"/>
      <c r="D20" s="83"/>
      <c r="E20" s="83"/>
      <c r="F20" s="83"/>
      <c r="G20" s="83"/>
      <c r="H20" s="83"/>
      <c r="I20" s="84"/>
    </row>
    <row r="21" spans="1:9" s="16" customFormat="1" ht="13.5" customHeight="1" thickBot="1">
      <c r="A21" s="88"/>
      <c r="B21" s="89"/>
      <c r="C21" s="89"/>
      <c r="D21" s="89"/>
      <c r="E21" s="89"/>
      <c r="F21" s="89"/>
      <c r="G21" s="89"/>
      <c r="H21" s="89"/>
      <c r="I21" s="90"/>
    </row>
    <row r="22" spans="1:9" s="16" customFormat="1" ht="13.5" customHeight="1" thickBot="1">
      <c r="A22" s="88"/>
      <c r="B22" s="89"/>
      <c r="C22" s="89"/>
      <c r="D22" s="89"/>
      <c r="E22" s="89"/>
      <c r="F22" s="89"/>
      <c r="G22" s="89"/>
      <c r="H22" s="89"/>
      <c r="I22" s="90"/>
    </row>
    <row r="23" spans="1:9" s="16" customFormat="1" ht="13.5" customHeight="1" thickBot="1">
      <c r="A23" s="76" t="s">
        <v>23</v>
      </c>
      <c r="B23" s="78" t="s">
        <v>24</v>
      </c>
      <c r="C23" s="79"/>
      <c r="D23" s="79"/>
      <c r="E23" s="79"/>
      <c r="F23" s="79"/>
      <c r="G23" s="79"/>
      <c r="H23" s="79"/>
      <c r="I23" s="80"/>
    </row>
    <row r="24" spans="1:9" s="16" customFormat="1" ht="67.5" customHeight="1" thickBot="1">
      <c r="A24" s="77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81" t="s">
        <v>32</v>
      </c>
      <c r="B26" s="81"/>
      <c r="C26" s="81"/>
      <c r="D26" s="81"/>
      <c r="E26" s="81"/>
      <c r="F26" s="81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activeCell="D21" sqref="D21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7" width="9.33203125" style="23" hidden="1" customWidth="1"/>
    <col min="8" max="9" width="9.33203125" style="28" hidden="1" customWidth="1"/>
    <col min="10" max="10" width="9.33203125" style="74"/>
    <col min="11" max="11" width="11.6640625" style="74" customWidth="1"/>
    <col min="12" max="13" width="9.33203125" style="74"/>
    <col min="14" max="16384" width="9.33203125" style="23"/>
  </cols>
  <sheetData>
    <row r="2" spans="1:13" s="29" customFormat="1" ht="67.5" customHeight="1">
      <c r="A2" s="30" t="s">
        <v>33</v>
      </c>
      <c r="B2" s="31" t="s">
        <v>34</v>
      </c>
      <c r="C2" s="32" t="s">
        <v>35</v>
      </c>
      <c r="D2" s="33" t="s">
        <v>36</v>
      </c>
      <c r="E2" s="34" t="s">
        <v>37</v>
      </c>
      <c r="H2" s="35"/>
      <c r="I2" s="35"/>
      <c r="J2" s="71"/>
      <c r="K2" s="71"/>
      <c r="L2" s="71"/>
      <c r="M2" s="71"/>
    </row>
    <row r="3" spans="1:13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H3" s="40"/>
      <c r="I3" s="40"/>
      <c r="J3" s="72"/>
      <c r="K3" s="72"/>
      <c r="L3" s="72"/>
      <c r="M3" s="72"/>
    </row>
    <row r="4" spans="1:13" ht="55.5" customHeight="1">
      <c r="A4" s="41" t="s">
        <v>40</v>
      </c>
      <c r="B4" s="38" t="s">
        <v>41</v>
      </c>
      <c r="C4" s="42">
        <v>261259</v>
      </c>
      <c r="D4" s="43">
        <v>1072061.1000000001</v>
      </c>
      <c r="E4" s="43">
        <v>4103.3999999999996</v>
      </c>
      <c r="F4" s="26">
        <f>SUM(C5:C16)</f>
        <v>255430</v>
      </c>
      <c r="G4" s="27">
        <f>SUM(D5:D16)</f>
        <v>986243.7</v>
      </c>
      <c r="H4" s="44">
        <f>F4-C4</f>
        <v>-5829</v>
      </c>
      <c r="I4" s="45">
        <f>G4-D4</f>
        <v>-85817.40000000014</v>
      </c>
      <c r="J4" s="73"/>
      <c r="K4" s="73"/>
      <c r="L4" s="73"/>
    </row>
    <row r="5" spans="1:13" ht="12.75" customHeight="1">
      <c r="A5" s="41" t="s">
        <v>42</v>
      </c>
      <c r="B5" s="38" t="s">
        <v>43</v>
      </c>
      <c r="C5" s="42">
        <v>66</v>
      </c>
      <c r="D5" s="43">
        <v>43</v>
      </c>
      <c r="E5" s="43">
        <v>651.5</v>
      </c>
      <c r="J5" s="73"/>
      <c r="K5" s="73"/>
      <c r="L5" s="73"/>
    </row>
    <row r="6" spans="1:13" ht="12.75" customHeight="1">
      <c r="A6" s="41" t="s">
        <v>44</v>
      </c>
      <c r="B6" s="38" t="s">
        <v>45</v>
      </c>
      <c r="C6" s="42">
        <v>100</v>
      </c>
      <c r="D6" s="43">
        <v>88.5</v>
      </c>
      <c r="E6" s="43">
        <v>885.4</v>
      </c>
      <c r="J6" s="73"/>
      <c r="K6" s="73"/>
      <c r="L6" s="73"/>
    </row>
    <row r="7" spans="1:13" ht="12.75" customHeight="1">
      <c r="A7" s="41" t="s">
        <v>46</v>
      </c>
      <c r="B7" s="38" t="s">
        <v>47</v>
      </c>
      <c r="C7" s="42">
        <v>30</v>
      </c>
      <c r="D7" s="43">
        <v>31.4</v>
      </c>
      <c r="E7" s="43">
        <v>1047.5</v>
      </c>
      <c r="J7" s="73"/>
      <c r="K7" s="73"/>
      <c r="L7" s="73"/>
    </row>
    <row r="8" spans="1:13" ht="12.75" customHeight="1">
      <c r="A8" s="41" t="s">
        <v>48</v>
      </c>
      <c r="B8" s="38" t="s">
        <v>49</v>
      </c>
      <c r="C8" s="42">
        <v>362</v>
      </c>
      <c r="D8" s="43">
        <v>427.4</v>
      </c>
      <c r="E8" s="43">
        <v>1180.5</v>
      </c>
      <c r="J8" s="73"/>
      <c r="K8" s="73"/>
      <c r="L8" s="73"/>
    </row>
    <row r="9" spans="1:13" ht="12.75" customHeight="1">
      <c r="A9" s="41" t="s">
        <v>50</v>
      </c>
      <c r="B9" s="38" t="s">
        <v>51</v>
      </c>
      <c r="C9" s="42">
        <v>20</v>
      </c>
      <c r="D9" s="43">
        <v>24.8</v>
      </c>
      <c r="E9" s="43">
        <v>1241.8</v>
      </c>
      <c r="J9" s="73"/>
      <c r="K9" s="73"/>
      <c r="L9" s="73"/>
    </row>
    <row r="10" spans="1:13" ht="12.75" customHeight="1">
      <c r="A10" s="41" t="s">
        <v>52</v>
      </c>
      <c r="B10" s="38" t="s">
        <v>53</v>
      </c>
      <c r="C10" s="42">
        <v>138</v>
      </c>
      <c r="D10" s="43">
        <v>188</v>
      </c>
      <c r="E10" s="43">
        <v>1362.1</v>
      </c>
      <c r="J10" s="73"/>
      <c r="K10" s="73"/>
      <c r="L10" s="73"/>
    </row>
    <row r="11" spans="1:13" ht="12.75" customHeight="1">
      <c r="A11" s="41" t="s">
        <v>54</v>
      </c>
      <c r="B11" s="38" t="s">
        <v>55</v>
      </c>
      <c r="C11" s="42">
        <v>1036</v>
      </c>
      <c r="D11" s="43">
        <v>1469.5</v>
      </c>
      <c r="E11" s="43">
        <v>1418.4</v>
      </c>
      <c r="J11" s="73"/>
      <c r="K11" s="73"/>
      <c r="L11" s="73"/>
    </row>
    <row r="12" spans="1:13" ht="12.75" customHeight="1">
      <c r="A12" s="41" t="s">
        <v>56</v>
      </c>
      <c r="B12" s="38" t="s">
        <v>57</v>
      </c>
      <c r="C12" s="42">
        <v>193</v>
      </c>
      <c r="D12" s="43">
        <v>330.5</v>
      </c>
      <c r="E12" s="43">
        <v>1712.6</v>
      </c>
      <c r="J12" s="73"/>
      <c r="K12" s="73"/>
      <c r="L12" s="73"/>
    </row>
    <row r="13" spans="1:13" ht="12.75" customHeight="1">
      <c r="A13" s="41" t="s">
        <v>58</v>
      </c>
      <c r="B13" s="38" t="s">
        <v>59</v>
      </c>
      <c r="C13" s="42">
        <v>100370</v>
      </c>
      <c r="D13" s="43">
        <v>280602.40000000002</v>
      </c>
      <c r="E13" s="43">
        <v>2795.7</v>
      </c>
      <c r="J13" s="73"/>
      <c r="K13" s="73"/>
      <c r="L13" s="73"/>
    </row>
    <row r="14" spans="1:13" ht="12.75" customHeight="1">
      <c r="A14" s="41" t="s">
        <v>60</v>
      </c>
      <c r="B14" s="38" t="s">
        <v>61</v>
      </c>
      <c r="C14" s="42">
        <v>58194</v>
      </c>
      <c r="D14" s="43">
        <v>205750.5</v>
      </c>
      <c r="E14" s="43">
        <v>3535.6</v>
      </c>
      <c r="J14" s="73"/>
      <c r="K14" s="73"/>
      <c r="L14" s="73"/>
    </row>
    <row r="15" spans="1:13" ht="12.75" customHeight="1">
      <c r="A15" s="41" t="s">
        <v>62</v>
      </c>
      <c r="B15" s="38" t="s">
        <v>63</v>
      </c>
      <c r="C15" s="42">
        <v>56346</v>
      </c>
      <c r="D15" s="43">
        <v>247017</v>
      </c>
      <c r="E15" s="43">
        <v>4383.8999999999996</v>
      </c>
      <c r="J15" s="73"/>
      <c r="K15" s="73"/>
      <c r="L15" s="73"/>
    </row>
    <row r="16" spans="1:13" ht="12.75" customHeight="1">
      <c r="A16" s="41" t="s">
        <v>64</v>
      </c>
      <c r="B16" s="38" t="s">
        <v>65</v>
      </c>
      <c r="C16" s="42">
        <v>38575</v>
      </c>
      <c r="D16" s="43">
        <v>250270.7</v>
      </c>
      <c r="E16" s="43">
        <v>6487.9</v>
      </c>
      <c r="J16" s="73"/>
      <c r="K16" s="73"/>
      <c r="L16" s="73"/>
    </row>
    <row r="17" spans="1:13" ht="12.75" customHeight="1">
      <c r="A17" s="41" t="s">
        <v>66</v>
      </c>
      <c r="B17" s="46" t="s">
        <v>67</v>
      </c>
      <c r="C17" s="42">
        <v>5829</v>
      </c>
      <c r="D17" s="43">
        <v>85817.4</v>
      </c>
      <c r="E17" s="43">
        <v>14722.5</v>
      </c>
      <c r="J17" s="73"/>
      <c r="K17" s="73"/>
      <c r="L17" s="73"/>
    </row>
    <row r="18" spans="1:13" ht="45.75" customHeight="1">
      <c r="A18" s="41" t="s">
        <v>68</v>
      </c>
      <c r="B18" s="46" t="s">
        <v>69</v>
      </c>
      <c r="C18" s="42">
        <v>199479</v>
      </c>
      <c r="D18" s="43">
        <v>854049.9</v>
      </c>
      <c r="E18" s="43">
        <v>4281.3999999999996</v>
      </c>
      <c r="F18" s="26">
        <f>SUM(C18:C23)</f>
        <v>261259</v>
      </c>
      <c r="G18" s="27">
        <f>SUM(D18:D23)</f>
        <v>1072061.0999999999</v>
      </c>
      <c r="H18" s="44">
        <f>F18-C4</f>
        <v>0</v>
      </c>
      <c r="I18" s="45">
        <f>G18-D4</f>
        <v>0</v>
      </c>
      <c r="J18" s="73"/>
      <c r="K18" s="73"/>
      <c r="L18" s="73"/>
    </row>
    <row r="19" spans="1:13" ht="14.25" customHeight="1">
      <c r="A19" s="41" t="s">
        <v>70</v>
      </c>
      <c r="B19" s="46" t="s">
        <v>71</v>
      </c>
      <c r="C19" s="42">
        <v>43703</v>
      </c>
      <c r="D19" s="43">
        <v>150111.79999999999</v>
      </c>
      <c r="E19" s="43">
        <v>3434.8</v>
      </c>
      <c r="J19" s="73"/>
      <c r="K19" s="73"/>
      <c r="L19" s="73"/>
    </row>
    <row r="20" spans="1:13" ht="14.25" customHeight="1">
      <c r="A20" s="41" t="s">
        <v>72</v>
      </c>
      <c r="B20" s="46" t="s">
        <v>73</v>
      </c>
      <c r="C20" s="42">
        <v>11228</v>
      </c>
      <c r="D20" s="43">
        <v>34473</v>
      </c>
      <c r="E20" s="43">
        <v>3070.2</v>
      </c>
      <c r="J20" s="73"/>
      <c r="K20" s="73"/>
      <c r="L20" s="73"/>
    </row>
    <row r="21" spans="1:13" ht="14.25" customHeight="1">
      <c r="A21" s="41" t="s">
        <v>74</v>
      </c>
      <c r="B21" s="46" t="s">
        <v>75</v>
      </c>
      <c r="C21" s="42">
        <v>5396</v>
      </c>
      <c r="D21" s="43">
        <v>21839.9</v>
      </c>
      <c r="E21" s="43">
        <v>4047.4</v>
      </c>
      <c r="J21" s="73"/>
      <c r="K21" s="73"/>
      <c r="L21" s="73"/>
    </row>
    <row r="22" spans="1:13" ht="14.25" customHeight="1">
      <c r="A22" s="41" t="s">
        <v>76</v>
      </c>
      <c r="B22" s="46" t="s">
        <v>77</v>
      </c>
      <c r="C22" s="42">
        <v>1379</v>
      </c>
      <c r="D22" s="43">
        <v>3720.7</v>
      </c>
      <c r="E22" s="43">
        <v>2698.1</v>
      </c>
      <c r="J22" s="73"/>
      <c r="K22" s="73"/>
      <c r="L22" s="73"/>
    </row>
    <row r="23" spans="1:13" ht="14.25" customHeight="1">
      <c r="A23" s="41" t="s">
        <v>78</v>
      </c>
      <c r="B23" s="46" t="s">
        <v>79</v>
      </c>
      <c r="C23" s="42">
        <v>74</v>
      </c>
      <c r="D23" s="43">
        <v>7865.8</v>
      </c>
      <c r="E23" s="43">
        <v>106295</v>
      </c>
      <c r="J23" s="73"/>
      <c r="K23" s="73"/>
      <c r="L23" s="73"/>
    </row>
    <row r="24" spans="1:13" ht="42.75" customHeight="1">
      <c r="A24" s="41" t="s">
        <v>80</v>
      </c>
      <c r="B24" s="46" t="s">
        <v>81</v>
      </c>
      <c r="C24" s="42">
        <v>2049</v>
      </c>
      <c r="D24" s="43">
        <v>2832.4</v>
      </c>
      <c r="E24" s="43">
        <v>1382.3</v>
      </c>
      <c r="F24" s="26">
        <f>SUM(C24:C26)</f>
        <v>261259</v>
      </c>
      <c r="G24" s="27">
        <f>SUM(D24:D26)</f>
        <v>1072061.0999999999</v>
      </c>
      <c r="H24" s="44">
        <f>F24-C4</f>
        <v>0</v>
      </c>
      <c r="I24" s="45">
        <f>G24-D4</f>
        <v>0</v>
      </c>
      <c r="J24" s="73"/>
      <c r="K24" s="73"/>
      <c r="L24" s="73"/>
    </row>
    <row r="25" spans="1:13" ht="11.25" customHeight="1">
      <c r="A25" s="41" t="s">
        <v>82</v>
      </c>
      <c r="B25" s="46" t="s">
        <v>83</v>
      </c>
      <c r="C25" s="42">
        <v>7953</v>
      </c>
      <c r="D25" s="43">
        <v>18777</v>
      </c>
      <c r="E25" s="43">
        <v>2361</v>
      </c>
      <c r="J25" s="73"/>
      <c r="K25" s="73"/>
      <c r="L25" s="73"/>
    </row>
    <row r="26" spans="1:13" ht="11.25" customHeight="1">
      <c r="A26" s="41" t="s">
        <v>84</v>
      </c>
      <c r="B26" s="46" t="s">
        <v>85</v>
      </c>
      <c r="C26" s="42">
        <v>251257</v>
      </c>
      <c r="D26" s="43">
        <v>1050451.7</v>
      </c>
      <c r="E26" s="43">
        <v>4180.8</v>
      </c>
      <c r="J26" s="73"/>
      <c r="K26" s="73"/>
      <c r="L26" s="73"/>
    </row>
    <row r="27" spans="1:13" ht="22.5" customHeight="1">
      <c r="A27" s="41" t="s">
        <v>86</v>
      </c>
      <c r="B27" s="46" t="s">
        <v>87</v>
      </c>
      <c r="C27" s="42">
        <v>55830</v>
      </c>
      <c r="D27" s="43">
        <v>242230</v>
      </c>
      <c r="E27" s="43">
        <v>4338.7</v>
      </c>
      <c r="J27" s="73"/>
      <c r="K27" s="73"/>
      <c r="L27" s="73"/>
    </row>
    <row r="28" spans="1:13" s="49" customFormat="1" ht="22.5" customHeight="1">
      <c r="A28" s="41" t="s">
        <v>88</v>
      </c>
      <c r="B28" s="46" t="s">
        <v>89</v>
      </c>
      <c r="C28" s="50">
        <v>0</v>
      </c>
      <c r="D28" s="51">
        <v>0</v>
      </c>
      <c r="E28" s="51">
        <v>0</v>
      </c>
      <c r="J28" s="75"/>
      <c r="K28" s="75"/>
      <c r="L28" s="75"/>
      <c r="M28" s="75"/>
    </row>
    <row r="29" spans="1:13" s="49" customFormat="1" ht="6.75" customHeight="1">
      <c r="A29" s="52"/>
      <c r="B29" s="53"/>
      <c r="C29" s="54"/>
      <c r="D29" s="55"/>
      <c r="E29" s="55"/>
      <c r="J29" s="75"/>
      <c r="K29" s="75"/>
      <c r="L29" s="75"/>
      <c r="M29" s="75"/>
    </row>
    <row r="30" spans="1:13" ht="11.25" customHeight="1">
      <c r="A30" s="119" t="s">
        <v>90</v>
      </c>
      <c r="B30" s="119"/>
      <c r="C30" s="119"/>
      <c r="D30" s="119"/>
      <c r="E30" s="119"/>
    </row>
    <row r="31" spans="1:13" ht="11.25" customHeight="1">
      <c r="A31" s="119"/>
      <c r="B31" s="119"/>
      <c r="C31" s="119"/>
      <c r="D31" s="119"/>
      <c r="E31" s="119"/>
      <c r="K31" s="73"/>
      <c r="L31" s="73"/>
    </row>
    <row r="32" spans="1:13" ht="40.5" customHeight="1">
      <c r="A32" s="120" t="s">
        <v>91</v>
      </c>
      <c r="B32" s="120"/>
      <c r="C32" s="120"/>
      <c r="D32" s="120" t="s">
        <v>92</v>
      </c>
      <c r="E32" s="120"/>
      <c r="F32" s="120"/>
      <c r="G32" s="120"/>
    </row>
    <row r="34" spans="1:3" ht="22.5" customHeight="1">
      <c r="A34" s="120" t="s">
        <v>93</v>
      </c>
      <c r="B34" s="120"/>
      <c r="C34" s="120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F13" sqref="F13"/>
    </sheetView>
  </sheetViews>
  <sheetFormatPr defaultColWidth="9.33203125" defaultRowHeight="12.75"/>
  <cols>
    <col min="3" max="3" width="11.6640625" bestFit="1" customWidth="1"/>
    <col min="6" max="6" width="11.6640625" bestFit="1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'5pf'!C4</f>
        <v>261259</v>
      </c>
      <c r="D3" s="1" t="s">
        <v>96</v>
      </c>
      <c r="E3" s="1" t="s">
        <v>97</v>
      </c>
      <c r="F3" s="42">
        <f>SUM('5pf'!C5:C17)</f>
        <v>261259</v>
      </c>
      <c r="G3" t="str">
        <f>IF(F3=C3,"+","-")</f>
        <v>+</v>
      </c>
    </row>
    <row r="4" spans="2:7">
      <c r="B4" s="1" t="s">
        <v>41</v>
      </c>
      <c r="C4" s="42">
        <f>'5pf'!C4</f>
        <v>261259</v>
      </c>
      <c r="D4" s="1" t="s">
        <v>96</v>
      </c>
      <c r="E4" s="1" t="s">
        <v>98</v>
      </c>
      <c r="F4" s="42">
        <f>SUM('5pf'!C18:C23)</f>
        <v>261259</v>
      </c>
      <c r="G4" t="str">
        <f>IF(F4=C4,"+","-")</f>
        <v>+</v>
      </c>
    </row>
    <row r="5" spans="2:7">
      <c r="B5" s="1" t="s">
        <v>41</v>
      </c>
      <c r="C5" s="42">
        <f>'5pf'!C4</f>
        <v>261259</v>
      </c>
      <c r="D5" s="1" t="s">
        <v>96</v>
      </c>
      <c r="E5" s="1" t="s">
        <v>99</v>
      </c>
      <c r="F5" s="42">
        <f>SUM('5pf'!C24:C26)</f>
        <v>261259</v>
      </c>
      <c r="G5" t="str">
        <f>IF(F5=C5,"+","-")</f>
        <v>+</v>
      </c>
    </row>
    <row r="6" spans="2:7">
      <c r="B6" s="1" t="s">
        <v>41</v>
      </c>
      <c r="C6" s="42">
        <f>'5pf'!C4</f>
        <v>261259</v>
      </c>
      <c r="D6" s="1" t="s">
        <v>100</v>
      </c>
      <c r="E6" s="1" t="s">
        <v>87</v>
      </c>
      <c r="F6" s="42">
        <f>'5pf'!C27</f>
        <v>55830</v>
      </c>
      <c r="G6" t="str">
        <f>IF(F6&lt;=C6,"+","-")</f>
        <v>+</v>
      </c>
    </row>
    <row r="7" spans="2:7">
      <c r="B7" s="1" t="s">
        <v>89</v>
      </c>
      <c r="C7" s="42">
        <f>'5pf'!C28</f>
        <v>0</v>
      </c>
      <c r="D7" s="1" t="s">
        <v>96</v>
      </c>
      <c r="E7" s="1" t="s">
        <v>101</v>
      </c>
      <c r="F7" s="42">
        <f>'5pf (раб)'!C28</f>
        <v>0</v>
      </c>
      <c r="G7" t="str">
        <f>IF(F7=C7,"+","-")</f>
        <v>+</v>
      </c>
    </row>
    <row r="8" spans="2:7">
      <c r="B8" s="1" t="s">
        <v>102</v>
      </c>
    </row>
    <row r="9" spans="2:7">
      <c r="B9" s="1" t="s">
        <v>41</v>
      </c>
      <c r="C9" s="43">
        <f>'5pf'!D4</f>
        <v>1072061.1000000001</v>
      </c>
      <c r="D9" s="1" t="s">
        <v>96</v>
      </c>
      <c r="E9" s="1" t="s">
        <v>97</v>
      </c>
      <c r="F9" s="43">
        <f>SUM('5pf'!D5:D17)</f>
        <v>1072061.0999999999</v>
      </c>
      <c r="G9" t="str">
        <f>IF(F9=C9,"+","-")</f>
        <v>+</v>
      </c>
    </row>
    <row r="10" spans="2:7">
      <c r="B10" s="1" t="s">
        <v>41</v>
      </c>
      <c r="C10" s="43">
        <f>'5pf'!D4</f>
        <v>1072061.1000000001</v>
      </c>
      <c r="D10" s="1" t="s">
        <v>96</v>
      </c>
      <c r="E10" s="1" t="s">
        <v>98</v>
      </c>
      <c r="F10" s="43">
        <f>SUM('5pf'!D18:D23)</f>
        <v>1072061.0999999999</v>
      </c>
      <c r="G10" t="str">
        <f>IF(F10=C10,"+","-")</f>
        <v>+</v>
      </c>
    </row>
    <row r="11" spans="2:7">
      <c r="B11" s="1" t="s">
        <v>41</v>
      </c>
      <c r="C11" s="43">
        <f>'5pf'!D4</f>
        <v>1072061.1000000001</v>
      </c>
      <c r="D11" s="1" t="s">
        <v>96</v>
      </c>
      <c r="E11" s="1" t="s">
        <v>99</v>
      </c>
      <c r="F11" s="43">
        <f>SUM('5pf'!D24:D26)</f>
        <v>1072061.0999999999</v>
      </c>
      <c r="G11" t="str">
        <f>IF(F11=C11,"+","-")</f>
        <v>+</v>
      </c>
    </row>
    <row r="12" spans="2:7">
      <c r="B12" s="1" t="s">
        <v>41</v>
      </c>
      <c r="C12" s="43">
        <f>'5pf'!D4</f>
        <v>1072061.1000000001</v>
      </c>
      <c r="D12" s="1" t="s">
        <v>100</v>
      </c>
      <c r="E12" s="1" t="s">
        <v>87</v>
      </c>
      <c r="F12" s="43">
        <f>'5pf'!D27</f>
        <v>242230</v>
      </c>
      <c r="G12" t="str">
        <f>IF(F12&lt;=C12,"+","-")</f>
        <v>+</v>
      </c>
    </row>
    <row r="13" spans="2:7">
      <c r="B13" s="1" t="s">
        <v>89</v>
      </c>
      <c r="C13" s="43">
        <f>'5pf'!D28</f>
        <v>0</v>
      </c>
      <c r="D13" s="1" t="s">
        <v>96</v>
      </c>
      <c r="E13" s="1" t="s">
        <v>101</v>
      </c>
      <c r="F13" s="43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topLeftCell="A34"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9" t="s">
        <v>103</v>
      </c>
      <c r="B1" s="129"/>
      <c r="C1" s="129"/>
      <c r="D1" s="129"/>
      <c r="E1" s="129"/>
      <c r="F1" s="129"/>
      <c r="G1" s="56"/>
    </row>
    <row r="2" spans="1:32" ht="18" customHeight="1">
      <c r="A2" s="121" t="s">
        <v>104</v>
      </c>
      <c r="B2" s="121" t="s">
        <v>105</v>
      </c>
      <c r="C2" s="126" t="s">
        <v>106</v>
      </c>
      <c r="D2" s="127"/>
      <c r="E2" s="127"/>
      <c r="F2" s="126" t="s">
        <v>42</v>
      </c>
      <c r="G2" s="127"/>
      <c r="H2" s="127"/>
      <c r="I2" s="126" t="s">
        <v>44</v>
      </c>
      <c r="J2" s="127"/>
      <c r="K2" s="128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8"/>
    </row>
    <row r="3" spans="1:32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  <c r="AF3" s="59"/>
    </row>
    <row r="4" spans="1:32" ht="36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AF4" s="59"/>
    </row>
    <row r="5" spans="1:32" ht="11.25" customHeight="1">
      <c r="A5" s="60" t="s">
        <v>110</v>
      </c>
      <c r="B5" s="60" t="s">
        <v>111</v>
      </c>
      <c r="C5" s="61">
        <v>72821</v>
      </c>
      <c r="D5" s="62">
        <v>341260.9</v>
      </c>
      <c r="E5" s="63">
        <v>4686.3</v>
      </c>
      <c r="F5" s="61">
        <v>1</v>
      </c>
      <c r="G5" s="62">
        <v>0</v>
      </c>
      <c r="H5" s="62">
        <v>0</v>
      </c>
      <c r="I5" s="61">
        <v>12</v>
      </c>
      <c r="J5" s="62">
        <v>10.6</v>
      </c>
      <c r="K5" s="62">
        <v>885.4</v>
      </c>
      <c r="AF5" s="64"/>
    </row>
    <row r="6" spans="1:32" ht="11.25" customHeight="1">
      <c r="A6" s="60" t="s">
        <v>112</v>
      </c>
      <c r="B6" s="60" t="s">
        <v>113</v>
      </c>
      <c r="C6" s="61">
        <v>14659</v>
      </c>
      <c r="D6" s="62">
        <v>57678.7</v>
      </c>
      <c r="E6" s="63">
        <v>3934.7</v>
      </c>
      <c r="F6" s="61">
        <v>5</v>
      </c>
      <c r="G6" s="62">
        <v>3.5</v>
      </c>
      <c r="H6" s="62">
        <v>708.3</v>
      </c>
      <c r="I6" s="61">
        <v>3</v>
      </c>
      <c r="J6" s="62">
        <v>2.7</v>
      </c>
      <c r="K6" s="62">
        <v>885.4</v>
      </c>
      <c r="AF6" s="64"/>
    </row>
    <row r="7" spans="1:32" ht="11.25" customHeight="1">
      <c r="A7" s="60" t="s">
        <v>114</v>
      </c>
      <c r="B7" s="60" t="s">
        <v>115</v>
      </c>
      <c r="C7" s="61">
        <v>20790</v>
      </c>
      <c r="D7" s="62">
        <v>79849.3</v>
      </c>
      <c r="E7" s="63">
        <v>3840.8</v>
      </c>
      <c r="F7" s="61">
        <v>17</v>
      </c>
      <c r="G7" s="62">
        <v>10.6</v>
      </c>
      <c r="H7" s="62">
        <v>625</v>
      </c>
      <c r="I7" s="61">
        <v>4</v>
      </c>
      <c r="J7" s="62">
        <v>3.5</v>
      </c>
      <c r="K7" s="62">
        <v>885.4</v>
      </c>
      <c r="AF7" s="64"/>
    </row>
    <row r="8" spans="1:32" ht="11.25" customHeight="1">
      <c r="A8" s="60" t="s">
        <v>116</v>
      </c>
      <c r="B8" s="60" t="s">
        <v>117</v>
      </c>
      <c r="C8" s="61">
        <v>19816</v>
      </c>
      <c r="D8" s="62">
        <v>76084.2</v>
      </c>
      <c r="E8" s="63">
        <v>3839.5</v>
      </c>
      <c r="F8" s="61">
        <v>14</v>
      </c>
      <c r="G8" s="62">
        <v>9.6</v>
      </c>
      <c r="H8" s="62">
        <v>682.3</v>
      </c>
      <c r="I8" s="61">
        <v>15</v>
      </c>
      <c r="J8" s="62">
        <v>13.3</v>
      </c>
      <c r="K8" s="62">
        <v>885.4</v>
      </c>
      <c r="AF8" s="64"/>
    </row>
    <row r="9" spans="1:32" ht="11.25" customHeight="1">
      <c r="A9" s="60" t="s">
        <v>118</v>
      </c>
      <c r="B9" s="60" t="s">
        <v>119</v>
      </c>
      <c r="C9" s="61">
        <v>32008</v>
      </c>
      <c r="D9" s="62">
        <v>125385.7</v>
      </c>
      <c r="E9" s="63">
        <v>3917.3</v>
      </c>
      <c r="F9" s="61">
        <v>21</v>
      </c>
      <c r="G9" s="62">
        <v>13.6</v>
      </c>
      <c r="H9" s="62">
        <v>646.5</v>
      </c>
      <c r="I9" s="61">
        <v>16</v>
      </c>
      <c r="J9" s="62">
        <v>14.2</v>
      </c>
      <c r="K9" s="62">
        <v>885.4</v>
      </c>
      <c r="AF9" s="64"/>
    </row>
    <row r="10" spans="1:32" ht="11.25" customHeight="1">
      <c r="A10" s="60" t="s">
        <v>120</v>
      </c>
      <c r="B10" s="60" t="s">
        <v>121</v>
      </c>
      <c r="C10" s="61">
        <v>22537</v>
      </c>
      <c r="D10" s="62">
        <v>86613.5</v>
      </c>
      <c r="E10" s="63">
        <v>3843.2</v>
      </c>
      <c r="F10" s="61">
        <v>5</v>
      </c>
      <c r="G10" s="62">
        <v>3.5</v>
      </c>
      <c r="H10" s="62">
        <v>708.3</v>
      </c>
      <c r="I10" s="61">
        <v>28</v>
      </c>
      <c r="J10" s="62">
        <v>24.8</v>
      </c>
      <c r="K10" s="62">
        <v>885.4</v>
      </c>
      <c r="AF10" s="64"/>
    </row>
    <row r="11" spans="1:32" ht="11.25" customHeight="1">
      <c r="A11" s="60" t="s">
        <v>122</v>
      </c>
      <c r="B11" s="60" t="s">
        <v>123</v>
      </c>
      <c r="C11" s="61">
        <v>30970</v>
      </c>
      <c r="D11" s="62">
        <v>120255.2</v>
      </c>
      <c r="E11" s="63">
        <v>3883</v>
      </c>
      <c r="F11" s="61">
        <v>3</v>
      </c>
      <c r="G11" s="62">
        <v>2.2000000000000002</v>
      </c>
      <c r="H11" s="62">
        <v>720.5</v>
      </c>
      <c r="I11" s="61">
        <v>6</v>
      </c>
      <c r="J11" s="62">
        <v>5.3</v>
      </c>
      <c r="K11" s="62">
        <v>885.4</v>
      </c>
      <c r="AF11" s="64"/>
    </row>
    <row r="12" spans="1:32" ht="11.25" customHeight="1">
      <c r="A12" s="60" t="s">
        <v>124</v>
      </c>
      <c r="B12" s="60" t="s">
        <v>125</v>
      </c>
      <c r="C12" s="61">
        <v>47654</v>
      </c>
      <c r="D12" s="62">
        <v>184937.1</v>
      </c>
      <c r="E12" s="63">
        <v>3880.8</v>
      </c>
      <c r="F12" s="61">
        <v>0</v>
      </c>
      <c r="G12" s="62">
        <v>0</v>
      </c>
      <c r="H12" s="62">
        <v>0</v>
      </c>
      <c r="I12" s="61">
        <v>16</v>
      </c>
      <c r="J12" s="62">
        <v>14.2</v>
      </c>
      <c r="K12" s="62">
        <v>885.4</v>
      </c>
      <c r="AF12" s="64"/>
    </row>
    <row r="13" spans="1:32" ht="11.25" customHeight="1">
      <c r="A13" s="123" t="s">
        <v>126</v>
      </c>
      <c r="B13" s="124"/>
      <c r="C13" s="61">
        <v>261255</v>
      </c>
      <c r="D13" s="62">
        <v>1072064.6000000001</v>
      </c>
      <c r="E13" s="63">
        <v>4103.5</v>
      </c>
      <c r="F13" s="61">
        <v>66</v>
      </c>
      <c r="G13" s="62">
        <v>43</v>
      </c>
      <c r="H13" s="62">
        <v>651.5</v>
      </c>
      <c r="I13" s="61">
        <v>100</v>
      </c>
      <c r="J13" s="62">
        <v>88.5</v>
      </c>
      <c r="K13" s="62">
        <v>885.4</v>
      </c>
    </row>
    <row r="15" spans="1:32" ht="21" customHeight="1">
      <c r="A15" s="121" t="s">
        <v>104</v>
      </c>
      <c r="B15" s="121" t="s">
        <v>105</v>
      </c>
      <c r="C15" s="126" t="s">
        <v>46</v>
      </c>
      <c r="D15" s="127"/>
      <c r="E15" s="127"/>
      <c r="F15" s="126" t="s">
        <v>48</v>
      </c>
      <c r="G15" s="127"/>
      <c r="H15" s="127"/>
      <c r="I15" s="126" t="s">
        <v>50</v>
      </c>
      <c r="J15" s="127"/>
      <c r="K15" s="128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</row>
    <row r="16" spans="1:32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28" ht="43.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28" ht="11.25" customHeight="1">
      <c r="A18" s="60" t="s">
        <v>110</v>
      </c>
      <c r="B18" s="60" t="s">
        <v>111</v>
      </c>
      <c r="C18" s="61">
        <v>11</v>
      </c>
      <c r="D18" s="62">
        <v>11.6</v>
      </c>
      <c r="E18" s="62">
        <v>1052.5999999999999</v>
      </c>
      <c r="F18" s="61">
        <v>48</v>
      </c>
      <c r="G18" s="62">
        <v>56.7</v>
      </c>
      <c r="H18" s="62">
        <v>1180.5</v>
      </c>
      <c r="I18" s="61">
        <v>9</v>
      </c>
      <c r="J18" s="62">
        <v>11.2</v>
      </c>
      <c r="K18" s="62">
        <v>1240.7</v>
      </c>
    </row>
    <row r="19" spans="1:28" ht="11.25" customHeight="1">
      <c r="A19" s="60" t="s">
        <v>112</v>
      </c>
      <c r="B19" s="60" t="s">
        <v>113</v>
      </c>
      <c r="C19" s="61">
        <v>0</v>
      </c>
      <c r="D19" s="62">
        <v>0</v>
      </c>
      <c r="E19" s="62">
        <v>0</v>
      </c>
      <c r="F19" s="61">
        <v>36</v>
      </c>
      <c r="G19" s="62">
        <v>42.5</v>
      </c>
      <c r="H19" s="62">
        <v>1180.5</v>
      </c>
      <c r="I19" s="61">
        <v>1</v>
      </c>
      <c r="J19" s="62">
        <v>1.3</v>
      </c>
      <c r="K19" s="62">
        <v>1260</v>
      </c>
    </row>
    <row r="20" spans="1:28" ht="11.25" customHeight="1">
      <c r="A20" s="60" t="s">
        <v>114</v>
      </c>
      <c r="B20" s="60" t="s">
        <v>115</v>
      </c>
      <c r="C20" s="61">
        <v>0</v>
      </c>
      <c r="D20" s="62">
        <v>0</v>
      </c>
      <c r="E20" s="62">
        <v>0</v>
      </c>
      <c r="F20" s="61">
        <v>34</v>
      </c>
      <c r="G20" s="62">
        <v>40.1</v>
      </c>
      <c r="H20" s="62">
        <v>1180.5</v>
      </c>
      <c r="I20" s="61">
        <v>2</v>
      </c>
      <c r="J20" s="62">
        <v>2.5</v>
      </c>
      <c r="K20" s="62">
        <v>1255.8</v>
      </c>
    </row>
    <row r="21" spans="1:28" ht="11.25" customHeight="1">
      <c r="A21" s="60" t="s">
        <v>116</v>
      </c>
      <c r="B21" s="60" t="s">
        <v>117</v>
      </c>
      <c r="C21" s="61">
        <v>0</v>
      </c>
      <c r="D21" s="62">
        <v>0</v>
      </c>
      <c r="E21" s="62">
        <v>0</v>
      </c>
      <c r="F21" s="61">
        <v>29</v>
      </c>
      <c r="G21" s="62">
        <v>34.200000000000003</v>
      </c>
      <c r="H21" s="62">
        <v>1180.5</v>
      </c>
      <c r="I21" s="61">
        <v>0</v>
      </c>
      <c r="J21" s="62">
        <v>0</v>
      </c>
      <c r="K21" s="62">
        <v>0</v>
      </c>
    </row>
    <row r="22" spans="1:28" ht="11.25" customHeight="1">
      <c r="A22" s="60" t="s">
        <v>118</v>
      </c>
      <c r="B22" s="60" t="s">
        <v>119</v>
      </c>
      <c r="C22" s="61">
        <v>7</v>
      </c>
      <c r="D22" s="62">
        <v>7.3</v>
      </c>
      <c r="E22" s="62">
        <v>1041.3</v>
      </c>
      <c r="F22" s="61">
        <v>49</v>
      </c>
      <c r="G22" s="62">
        <v>57.8</v>
      </c>
      <c r="H22" s="62">
        <v>1180.5</v>
      </c>
      <c r="I22" s="61">
        <v>3</v>
      </c>
      <c r="J22" s="62">
        <v>3.6</v>
      </c>
      <c r="K22" s="62">
        <v>1213.8</v>
      </c>
    </row>
    <row r="23" spans="1:28" ht="11.25" customHeight="1">
      <c r="A23" s="60" t="s">
        <v>120</v>
      </c>
      <c r="B23" s="60" t="s">
        <v>121</v>
      </c>
      <c r="C23" s="61">
        <v>6</v>
      </c>
      <c r="D23" s="62">
        <v>6.3</v>
      </c>
      <c r="E23" s="62">
        <v>1046.5</v>
      </c>
      <c r="F23" s="61">
        <v>68</v>
      </c>
      <c r="G23" s="62">
        <v>80.3</v>
      </c>
      <c r="H23" s="62">
        <v>1180.5</v>
      </c>
      <c r="I23" s="61">
        <v>0</v>
      </c>
      <c r="J23" s="62">
        <v>0</v>
      </c>
      <c r="K23" s="62">
        <v>0</v>
      </c>
    </row>
    <row r="24" spans="1:28" ht="11.25" customHeight="1">
      <c r="A24" s="60" t="s">
        <v>122</v>
      </c>
      <c r="B24" s="60" t="s">
        <v>123</v>
      </c>
      <c r="C24" s="61">
        <v>3</v>
      </c>
      <c r="D24" s="62">
        <v>3.1</v>
      </c>
      <c r="E24" s="62">
        <v>1046.5</v>
      </c>
      <c r="F24" s="61">
        <v>33</v>
      </c>
      <c r="G24" s="62">
        <v>39</v>
      </c>
      <c r="H24" s="62">
        <v>1180.5</v>
      </c>
      <c r="I24" s="61">
        <v>0</v>
      </c>
      <c r="J24" s="62">
        <v>0</v>
      </c>
      <c r="K24" s="62">
        <v>0</v>
      </c>
    </row>
    <row r="25" spans="1:28" ht="11.25" customHeight="1">
      <c r="A25" s="60" t="s">
        <v>124</v>
      </c>
      <c r="B25" s="60" t="s">
        <v>125</v>
      </c>
      <c r="C25" s="61">
        <v>3</v>
      </c>
      <c r="D25" s="62">
        <v>3.1</v>
      </c>
      <c r="E25" s="62">
        <v>1046.5</v>
      </c>
      <c r="F25" s="61">
        <v>65</v>
      </c>
      <c r="G25" s="62">
        <v>76.7</v>
      </c>
      <c r="H25" s="62">
        <v>1180.5</v>
      </c>
      <c r="I25" s="61">
        <v>5</v>
      </c>
      <c r="J25" s="62">
        <v>6.3</v>
      </c>
      <c r="K25" s="62">
        <v>1251.3</v>
      </c>
    </row>
    <row r="26" spans="1:28" ht="11.25" customHeight="1">
      <c r="A26" s="123" t="s">
        <v>126</v>
      </c>
      <c r="B26" s="124"/>
      <c r="C26" s="61">
        <v>30</v>
      </c>
      <c r="D26" s="62">
        <v>31.4</v>
      </c>
      <c r="E26" s="62">
        <v>1047.5</v>
      </c>
      <c r="F26" s="61">
        <v>362</v>
      </c>
      <c r="G26" s="62">
        <v>427.3</v>
      </c>
      <c r="H26" s="62">
        <v>1180.5</v>
      </c>
      <c r="I26" s="61">
        <v>20</v>
      </c>
      <c r="J26" s="62">
        <v>24.8</v>
      </c>
      <c r="K26" s="62">
        <v>1241.8</v>
      </c>
    </row>
    <row r="28" spans="1:28" ht="20.25" customHeight="1">
      <c r="A28" s="121" t="s">
        <v>104</v>
      </c>
      <c r="B28" s="121" t="s">
        <v>105</v>
      </c>
      <c r="C28" s="126" t="s">
        <v>52</v>
      </c>
      <c r="D28" s="127"/>
      <c r="E28" s="127"/>
      <c r="F28" s="126" t="s">
        <v>54</v>
      </c>
      <c r="G28" s="127"/>
      <c r="H28" s="127"/>
      <c r="I28" s="126" t="s">
        <v>56</v>
      </c>
      <c r="J28" s="127"/>
      <c r="K28" s="128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12.75" customHeight="1">
      <c r="A29" s="125"/>
      <c r="B29" s="125"/>
      <c r="C29" s="121" t="s">
        <v>107</v>
      </c>
      <c r="D29" s="121" t="s">
        <v>108</v>
      </c>
      <c r="E29" s="121" t="s">
        <v>109</v>
      </c>
      <c r="F29" s="121" t="s">
        <v>107</v>
      </c>
      <c r="G29" s="121" t="s">
        <v>108</v>
      </c>
      <c r="H29" s="121" t="s">
        <v>109</v>
      </c>
      <c r="I29" s="121" t="s">
        <v>107</v>
      </c>
      <c r="J29" s="121" t="s">
        <v>108</v>
      </c>
      <c r="K29" s="121" t="s">
        <v>109</v>
      </c>
    </row>
    <row r="30" spans="1:28" ht="43.5" customHeight="1">
      <c r="A30" s="122"/>
      <c r="B30" s="122"/>
      <c r="C30" s="122"/>
      <c r="D30" s="122"/>
      <c r="E30" s="122"/>
      <c r="F30" s="122"/>
      <c r="G30" s="122"/>
      <c r="H30" s="122"/>
      <c r="I30" s="122"/>
      <c r="J30" s="122"/>
      <c r="K30" s="122"/>
    </row>
    <row r="31" spans="1:28" ht="11.25" customHeight="1">
      <c r="A31" s="60" t="s">
        <v>110</v>
      </c>
      <c r="B31" s="60" t="s">
        <v>111</v>
      </c>
      <c r="C31" s="61">
        <v>42</v>
      </c>
      <c r="D31" s="62">
        <v>57.1</v>
      </c>
      <c r="E31" s="62">
        <v>1359.6</v>
      </c>
      <c r="F31" s="61">
        <v>230</v>
      </c>
      <c r="G31" s="62">
        <v>326.2</v>
      </c>
      <c r="H31" s="62">
        <v>1418.1</v>
      </c>
      <c r="I31" s="61">
        <v>63</v>
      </c>
      <c r="J31" s="62">
        <v>107.2</v>
      </c>
      <c r="K31" s="62">
        <v>1702.1</v>
      </c>
    </row>
    <row r="32" spans="1:28" ht="11.25" customHeight="1">
      <c r="A32" s="60" t="s">
        <v>112</v>
      </c>
      <c r="B32" s="60" t="s">
        <v>113</v>
      </c>
      <c r="C32" s="61">
        <v>12</v>
      </c>
      <c r="D32" s="62">
        <v>16.399999999999999</v>
      </c>
      <c r="E32" s="62">
        <v>1362.5</v>
      </c>
      <c r="F32" s="61">
        <v>83</v>
      </c>
      <c r="G32" s="62">
        <v>118</v>
      </c>
      <c r="H32" s="62">
        <v>1421.4</v>
      </c>
      <c r="I32" s="61">
        <v>11</v>
      </c>
      <c r="J32" s="62">
        <v>18.100000000000001</v>
      </c>
      <c r="K32" s="62">
        <v>1641.8</v>
      </c>
    </row>
    <row r="33" spans="1:28" ht="11.25" customHeight="1">
      <c r="A33" s="60" t="s">
        <v>114</v>
      </c>
      <c r="B33" s="60" t="s">
        <v>115</v>
      </c>
      <c r="C33" s="61">
        <v>14</v>
      </c>
      <c r="D33" s="62">
        <v>19.100000000000001</v>
      </c>
      <c r="E33" s="62">
        <v>1362.5</v>
      </c>
      <c r="F33" s="61">
        <v>59</v>
      </c>
      <c r="G33" s="62">
        <v>83.6</v>
      </c>
      <c r="H33" s="62">
        <v>1417.1</v>
      </c>
      <c r="I33" s="61">
        <v>4</v>
      </c>
      <c r="J33" s="62">
        <v>7.9</v>
      </c>
      <c r="K33" s="62">
        <v>1985.6</v>
      </c>
    </row>
    <row r="34" spans="1:28" ht="11.25" customHeight="1">
      <c r="A34" s="60" t="s">
        <v>116</v>
      </c>
      <c r="B34" s="60" t="s">
        <v>117</v>
      </c>
      <c r="C34" s="61">
        <v>8</v>
      </c>
      <c r="D34" s="62">
        <v>10.9</v>
      </c>
      <c r="E34" s="62">
        <v>1362.5</v>
      </c>
      <c r="F34" s="61">
        <v>93</v>
      </c>
      <c r="G34" s="62">
        <v>131.80000000000001</v>
      </c>
      <c r="H34" s="62">
        <v>1416.7</v>
      </c>
      <c r="I34" s="61">
        <v>10</v>
      </c>
      <c r="J34" s="62">
        <v>17.5</v>
      </c>
      <c r="K34" s="62">
        <v>1750</v>
      </c>
    </row>
    <row r="35" spans="1:28" ht="11.25" customHeight="1">
      <c r="A35" s="60" t="s">
        <v>118</v>
      </c>
      <c r="B35" s="60" t="s">
        <v>119</v>
      </c>
      <c r="C35" s="61">
        <v>4</v>
      </c>
      <c r="D35" s="62">
        <v>5.5</v>
      </c>
      <c r="E35" s="62">
        <v>1362.5</v>
      </c>
      <c r="F35" s="61">
        <v>135</v>
      </c>
      <c r="G35" s="62">
        <v>191.7</v>
      </c>
      <c r="H35" s="62">
        <v>1420.1</v>
      </c>
      <c r="I35" s="61">
        <v>34</v>
      </c>
      <c r="J35" s="62">
        <v>57</v>
      </c>
      <c r="K35" s="62">
        <v>1677.2</v>
      </c>
    </row>
    <row r="36" spans="1:28" ht="11.25" customHeight="1">
      <c r="A36" s="60" t="s">
        <v>120</v>
      </c>
      <c r="B36" s="60" t="s">
        <v>121</v>
      </c>
      <c r="C36" s="61">
        <v>21</v>
      </c>
      <c r="D36" s="62">
        <v>28.7</v>
      </c>
      <c r="E36" s="62">
        <v>1364.7</v>
      </c>
      <c r="F36" s="61">
        <v>119</v>
      </c>
      <c r="G36" s="62">
        <v>168.8</v>
      </c>
      <c r="H36" s="62">
        <v>1418.3</v>
      </c>
      <c r="I36" s="61">
        <v>30</v>
      </c>
      <c r="J36" s="62">
        <v>51.3</v>
      </c>
      <c r="K36" s="62">
        <v>1710.1</v>
      </c>
    </row>
    <row r="37" spans="1:28" ht="11.25" customHeight="1">
      <c r="A37" s="60" t="s">
        <v>122</v>
      </c>
      <c r="B37" s="60" t="s">
        <v>123</v>
      </c>
      <c r="C37" s="61">
        <v>22</v>
      </c>
      <c r="D37" s="62">
        <v>30</v>
      </c>
      <c r="E37" s="62">
        <v>1362.5</v>
      </c>
      <c r="F37" s="61">
        <v>130</v>
      </c>
      <c r="G37" s="62">
        <v>184.2</v>
      </c>
      <c r="H37" s="62">
        <v>1417.2</v>
      </c>
      <c r="I37" s="61">
        <v>23</v>
      </c>
      <c r="J37" s="62">
        <v>41.2</v>
      </c>
      <c r="K37" s="62">
        <v>1792.5</v>
      </c>
    </row>
    <row r="38" spans="1:28" ht="11.25" customHeight="1">
      <c r="A38" s="60" t="s">
        <v>124</v>
      </c>
      <c r="B38" s="60" t="s">
        <v>125</v>
      </c>
      <c r="C38" s="61">
        <v>15</v>
      </c>
      <c r="D38" s="62">
        <v>20.5</v>
      </c>
      <c r="E38" s="62">
        <v>1364.3</v>
      </c>
      <c r="F38" s="61">
        <v>187</v>
      </c>
      <c r="G38" s="62">
        <v>265.2</v>
      </c>
      <c r="H38" s="62">
        <v>1418.3</v>
      </c>
      <c r="I38" s="61">
        <v>18</v>
      </c>
      <c r="J38" s="62">
        <v>30.2</v>
      </c>
      <c r="K38" s="62">
        <v>1680.1</v>
      </c>
    </row>
    <row r="39" spans="1:28" ht="11.25" customHeight="1">
      <c r="A39" s="123" t="s">
        <v>126</v>
      </c>
      <c r="B39" s="124"/>
      <c r="C39" s="61">
        <v>138</v>
      </c>
      <c r="D39" s="62">
        <v>188</v>
      </c>
      <c r="E39" s="62">
        <v>1362.1</v>
      </c>
      <c r="F39" s="61">
        <v>1036</v>
      </c>
      <c r="G39" s="62">
        <v>1469.4</v>
      </c>
      <c r="H39" s="62">
        <v>1418.4</v>
      </c>
      <c r="I39" s="61">
        <v>193</v>
      </c>
      <c r="J39" s="62">
        <v>330.5</v>
      </c>
      <c r="K39" s="62">
        <v>1712.6</v>
      </c>
    </row>
    <row r="41" spans="1:28" ht="21" customHeight="1">
      <c r="A41" s="121" t="s">
        <v>104</v>
      </c>
      <c r="B41" s="121" t="s">
        <v>105</v>
      </c>
      <c r="C41" s="126" t="s">
        <v>58</v>
      </c>
      <c r="D41" s="127"/>
      <c r="E41" s="127"/>
      <c r="F41" s="126" t="s">
        <v>60</v>
      </c>
      <c r="G41" s="127"/>
      <c r="H41" s="127"/>
      <c r="I41" s="126" t="s">
        <v>62</v>
      </c>
      <c r="J41" s="127"/>
      <c r="K41" s="128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2.75" customHeight="1">
      <c r="A42" s="125"/>
      <c r="B42" s="125"/>
      <c r="C42" s="121" t="s">
        <v>107</v>
      </c>
      <c r="D42" s="121" t="s">
        <v>108</v>
      </c>
      <c r="E42" s="121" t="s">
        <v>109</v>
      </c>
      <c r="F42" s="121" t="s">
        <v>107</v>
      </c>
      <c r="G42" s="121" t="s">
        <v>108</v>
      </c>
      <c r="H42" s="121" t="s">
        <v>109</v>
      </c>
      <c r="I42" s="121" t="s">
        <v>107</v>
      </c>
      <c r="J42" s="121" t="s">
        <v>108</v>
      </c>
      <c r="K42" s="121" t="s">
        <v>109</v>
      </c>
    </row>
    <row r="43" spans="1:28" ht="40.5" customHeight="1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</row>
    <row r="44" spans="1:28" ht="11.25" customHeight="1">
      <c r="A44" s="60" t="s">
        <v>110</v>
      </c>
      <c r="B44" s="60" t="s">
        <v>111</v>
      </c>
      <c r="C44" s="61">
        <v>23733</v>
      </c>
      <c r="D44" s="62">
        <v>66427.600000000006</v>
      </c>
      <c r="E44" s="62">
        <v>2799</v>
      </c>
      <c r="F44" s="61">
        <v>14761</v>
      </c>
      <c r="G44" s="62">
        <v>52381.1</v>
      </c>
      <c r="H44" s="62">
        <v>3548.6</v>
      </c>
      <c r="I44" s="61">
        <v>14805</v>
      </c>
      <c r="J44" s="62">
        <v>65327.5</v>
      </c>
      <c r="K44" s="62">
        <v>4412.5</v>
      </c>
    </row>
    <row r="45" spans="1:28" ht="11.25" customHeight="1">
      <c r="A45" s="60" t="s">
        <v>112</v>
      </c>
      <c r="B45" s="60" t="s">
        <v>113</v>
      </c>
      <c r="C45" s="61">
        <v>5561</v>
      </c>
      <c r="D45" s="62">
        <v>15622.6</v>
      </c>
      <c r="E45" s="62">
        <v>2809.3</v>
      </c>
      <c r="F45" s="61">
        <v>3579</v>
      </c>
      <c r="G45" s="62">
        <v>12621.9</v>
      </c>
      <c r="H45" s="62">
        <v>3526.7</v>
      </c>
      <c r="I45" s="61">
        <v>3275</v>
      </c>
      <c r="J45" s="62">
        <v>14351.9</v>
      </c>
      <c r="K45" s="62">
        <v>4382.3</v>
      </c>
    </row>
    <row r="46" spans="1:28" ht="11.25" customHeight="1">
      <c r="A46" s="60" t="s">
        <v>114</v>
      </c>
      <c r="B46" s="60" t="s">
        <v>115</v>
      </c>
      <c r="C46" s="61">
        <v>8352</v>
      </c>
      <c r="D46" s="62">
        <v>23322.9</v>
      </c>
      <c r="E46" s="62">
        <v>2792.5</v>
      </c>
      <c r="F46" s="61">
        <v>5179</v>
      </c>
      <c r="G46" s="62">
        <v>18324.7</v>
      </c>
      <c r="H46" s="62">
        <v>3538.3</v>
      </c>
      <c r="I46" s="61">
        <v>4551</v>
      </c>
      <c r="J46" s="62">
        <v>19872.599999999999</v>
      </c>
      <c r="K46" s="62">
        <v>4366.6000000000004</v>
      </c>
    </row>
    <row r="47" spans="1:28" ht="11.25" customHeight="1">
      <c r="A47" s="60" t="s">
        <v>116</v>
      </c>
      <c r="B47" s="60" t="s">
        <v>117</v>
      </c>
      <c r="C47" s="61">
        <v>8042</v>
      </c>
      <c r="D47" s="62">
        <v>22576</v>
      </c>
      <c r="E47" s="62">
        <v>2807.3</v>
      </c>
      <c r="F47" s="61">
        <v>4605</v>
      </c>
      <c r="G47" s="62">
        <v>16272.2</v>
      </c>
      <c r="H47" s="62">
        <v>3533.6</v>
      </c>
      <c r="I47" s="61">
        <v>4546</v>
      </c>
      <c r="J47" s="62">
        <v>19842.099999999999</v>
      </c>
      <c r="K47" s="62">
        <v>4364.7</v>
      </c>
    </row>
    <row r="48" spans="1:28" ht="11.25" customHeight="1">
      <c r="A48" s="60" t="s">
        <v>118</v>
      </c>
      <c r="B48" s="60" t="s">
        <v>119</v>
      </c>
      <c r="C48" s="61">
        <v>12201</v>
      </c>
      <c r="D48" s="62">
        <v>34218.1</v>
      </c>
      <c r="E48" s="62">
        <v>2804.5</v>
      </c>
      <c r="F48" s="61">
        <v>7670</v>
      </c>
      <c r="G48" s="62">
        <v>27121.8</v>
      </c>
      <c r="H48" s="62">
        <v>3536.1</v>
      </c>
      <c r="I48" s="61">
        <v>7502</v>
      </c>
      <c r="J48" s="62">
        <v>32892.800000000003</v>
      </c>
      <c r="K48" s="62">
        <v>4384.5</v>
      </c>
    </row>
    <row r="49" spans="1:28" ht="11.25" customHeight="1">
      <c r="A49" s="60" t="s">
        <v>120</v>
      </c>
      <c r="B49" s="60" t="s">
        <v>121</v>
      </c>
      <c r="C49" s="61">
        <v>8912</v>
      </c>
      <c r="D49" s="62">
        <v>24924.3</v>
      </c>
      <c r="E49" s="62">
        <v>2796.7</v>
      </c>
      <c r="F49" s="61">
        <v>5679</v>
      </c>
      <c r="G49" s="62">
        <v>20068</v>
      </c>
      <c r="H49" s="62">
        <v>3533.7</v>
      </c>
      <c r="I49" s="61">
        <v>4919</v>
      </c>
      <c r="J49" s="62">
        <v>21409.5</v>
      </c>
      <c r="K49" s="62">
        <v>4352.3999999999996</v>
      </c>
    </row>
    <row r="50" spans="1:28" ht="11.25" customHeight="1">
      <c r="A50" s="60" t="s">
        <v>122</v>
      </c>
      <c r="B50" s="60" t="s">
        <v>123</v>
      </c>
      <c r="C50" s="61">
        <v>12648</v>
      </c>
      <c r="D50" s="62">
        <v>35340</v>
      </c>
      <c r="E50" s="62">
        <v>2794.1</v>
      </c>
      <c r="F50" s="61">
        <v>7077</v>
      </c>
      <c r="G50" s="62">
        <v>24994.7</v>
      </c>
      <c r="H50" s="62">
        <v>3531.8</v>
      </c>
      <c r="I50" s="61">
        <v>6845</v>
      </c>
      <c r="J50" s="62">
        <v>29957</v>
      </c>
      <c r="K50" s="62">
        <v>4376.5</v>
      </c>
    </row>
    <row r="51" spans="1:28" ht="11.25" customHeight="1">
      <c r="A51" s="60" t="s">
        <v>124</v>
      </c>
      <c r="B51" s="60" t="s">
        <v>125</v>
      </c>
      <c r="C51" s="61">
        <v>20918</v>
      </c>
      <c r="D51" s="62">
        <v>58161.9</v>
      </c>
      <c r="E51" s="62">
        <v>2780.5</v>
      </c>
      <c r="F51" s="61">
        <v>9643</v>
      </c>
      <c r="G51" s="62">
        <v>33961.9</v>
      </c>
      <c r="H51" s="62">
        <v>3521.9</v>
      </c>
      <c r="I51" s="61">
        <v>9900</v>
      </c>
      <c r="J51" s="62">
        <v>43349.5</v>
      </c>
      <c r="K51" s="62">
        <v>4378.7</v>
      </c>
    </row>
    <row r="52" spans="1:28" ht="11.25" customHeight="1">
      <c r="A52" s="123" t="s">
        <v>126</v>
      </c>
      <c r="B52" s="124"/>
      <c r="C52" s="61">
        <v>100367</v>
      </c>
      <c r="D52" s="62">
        <v>280593.40000000002</v>
      </c>
      <c r="E52" s="62">
        <v>2795.7</v>
      </c>
      <c r="F52" s="61">
        <v>58193</v>
      </c>
      <c r="G52" s="62">
        <v>205746.2</v>
      </c>
      <c r="H52" s="62">
        <v>3535.6</v>
      </c>
      <c r="I52" s="61">
        <v>56343</v>
      </c>
      <c r="J52" s="62">
        <v>247003.1</v>
      </c>
      <c r="K52" s="62">
        <v>4383.8999999999996</v>
      </c>
    </row>
    <row r="54" spans="1:28" ht="19.5" customHeight="1">
      <c r="A54" s="121" t="s">
        <v>104</v>
      </c>
      <c r="B54" s="121" t="s">
        <v>105</v>
      </c>
      <c r="C54" s="126" t="s">
        <v>64</v>
      </c>
      <c r="D54" s="127"/>
      <c r="E54" s="127"/>
      <c r="F54" s="126" t="s">
        <v>66</v>
      </c>
      <c r="G54" s="127"/>
      <c r="H54" s="128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2.75" customHeight="1">
      <c r="A55" s="125"/>
      <c r="B55" s="125"/>
      <c r="C55" s="121" t="s">
        <v>107</v>
      </c>
      <c r="D55" s="121" t="s">
        <v>108</v>
      </c>
      <c r="E55" s="121" t="s">
        <v>109</v>
      </c>
      <c r="F55" s="121" t="s">
        <v>107</v>
      </c>
      <c r="G55" s="121" t="s">
        <v>108</v>
      </c>
      <c r="H55" s="121" t="s">
        <v>109</v>
      </c>
    </row>
    <row r="56" spans="1:28" ht="48" customHeight="1">
      <c r="A56" s="122"/>
      <c r="B56" s="122"/>
      <c r="C56" s="122"/>
      <c r="D56" s="122"/>
      <c r="E56" s="122"/>
      <c r="F56" s="122"/>
      <c r="G56" s="122"/>
      <c r="H56" s="122"/>
    </row>
    <row r="57" spans="1:28" ht="11.25" customHeight="1">
      <c r="A57" s="60" t="s">
        <v>110</v>
      </c>
      <c r="B57" s="60" t="s">
        <v>111</v>
      </c>
      <c r="C57" s="61">
        <v>15713</v>
      </c>
      <c r="D57" s="62">
        <v>104485.7</v>
      </c>
      <c r="E57" s="62">
        <v>6649.6</v>
      </c>
      <c r="F57" s="61">
        <v>3393</v>
      </c>
      <c r="G57" s="62">
        <v>52058.6</v>
      </c>
      <c r="H57" s="62">
        <v>15342.9</v>
      </c>
    </row>
    <row r="58" spans="1:28" ht="11.25" customHeight="1">
      <c r="A58" s="60" t="s">
        <v>112</v>
      </c>
      <c r="B58" s="60" t="s">
        <v>113</v>
      </c>
      <c r="C58" s="61">
        <v>1901</v>
      </c>
      <c r="D58" s="62">
        <v>12170.7</v>
      </c>
      <c r="E58" s="62">
        <v>6402.3</v>
      </c>
      <c r="F58" s="61">
        <v>192</v>
      </c>
      <c r="G58" s="62">
        <v>2709.2</v>
      </c>
      <c r="H58" s="62">
        <v>14110.3</v>
      </c>
    </row>
    <row r="59" spans="1:28" ht="11.25" customHeight="1">
      <c r="A59" s="60" t="s">
        <v>114</v>
      </c>
      <c r="B59" s="60" t="s">
        <v>115</v>
      </c>
      <c r="C59" s="61">
        <v>2316</v>
      </c>
      <c r="D59" s="62">
        <v>14567</v>
      </c>
      <c r="E59" s="62">
        <v>6289.7</v>
      </c>
      <c r="F59" s="61">
        <v>258</v>
      </c>
      <c r="G59" s="62">
        <v>3594.7</v>
      </c>
      <c r="H59" s="62">
        <v>13932.9</v>
      </c>
    </row>
    <row r="60" spans="1:28" ht="11.25" customHeight="1">
      <c r="A60" s="60" t="s">
        <v>116</v>
      </c>
      <c r="B60" s="60" t="s">
        <v>117</v>
      </c>
      <c r="C60" s="61">
        <v>2248</v>
      </c>
      <c r="D60" s="62">
        <v>14145.3</v>
      </c>
      <c r="E60" s="62">
        <v>6292.4</v>
      </c>
      <c r="F60" s="61">
        <v>206</v>
      </c>
      <c r="G60" s="62">
        <v>3031.4</v>
      </c>
      <c r="H60" s="62">
        <v>14715.6</v>
      </c>
    </row>
    <row r="61" spans="1:28" ht="11.25" customHeight="1">
      <c r="A61" s="60" t="s">
        <v>118</v>
      </c>
      <c r="B61" s="60" t="s">
        <v>119</v>
      </c>
      <c r="C61" s="61">
        <v>3965</v>
      </c>
      <c r="D61" s="62">
        <v>25148</v>
      </c>
      <c r="E61" s="62">
        <v>6342.5</v>
      </c>
      <c r="F61" s="61">
        <v>401</v>
      </c>
      <c r="G61" s="62">
        <v>5654.3</v>
      </c>
      <c r="H61" s="62">
        <v>14100.4</v>
      </c>
    </row>
    <row r="62" spans="1:28" ht="11.25" customHeight="1">
      <c r="A62" s="60" t="s">
        <v>120</v>
      </c>
      <c r="B62" s="60" t="s">
        <v>121</v>
      </c>
      <c r="C62" s="61">
        <v>2451</v>
      </c>
      <c r="D62" s="62">
        <v>15692</v>
      </c>
      <c r="E62" s="62">
        <v>6402.3</v>
      </c>
      <c r="F62" s="61">
        <v>299</v>
      </c>
      <c r="G62" s="62">
        <v>4156</v>
      </c>
      <c r="H62" s="62">
        <v>13899.6</v>
      </c>
    </row>
    <row r="63" spans="1:28" ht="11.25" customHeight="1">
      <c r="A63" s="60" t="s">
        <v>122</v>
      </c>
      <c r="B63" s="60" t="s">
        <v>123</v>
      </c>
      <c r="C63" s="61">
        <v>3750</v>
      </c>
      <c r="D63" s="62">
        <v>23970.2</v>
      </c>
      <c r="E63" s="62">
        <v>6392.1</v>
      </c>
      <c r="F63" s="61">
        <v>430</v>
      </c>
      <c r="G63" s="62">
        <v>5688.3</v>
      </c>
      <c r="H63" s="62">
        <v>13228.6</v>
      </c>
    </row>
    <row r="64" spans="1:28" ht="11.25" customHeight="1">
      <c r="A64" s="60" t="s">
        <v>124</v>
      </c>
      <c r="B64" s="60" t="s">
        <v>125</v>
      </c>
      <c r="C64" s="61">
        <v>6233</v>
      </c>
      <c r="D64" s="62">
        <v>40106.5</v>
      </c>
      <c r="E64" s="62">
        <v>6434.5</v>
      </c>
      <c r="F64" s="61">
        <v>651</v>
      </c>
      <c r="G64" s="62">
        <v>8941.1</v>
      </c>
      <c r="H64" s="62">
        <v>13734.4</v>
      </c>
    </row>
    <row r="65" spans="1:8" ht="11.25" customHeight="1">
      <c r="A65" s="123" t="s">
        <v>126</v>
      </c>
      <c r="B65" s="124"/>
      <c r="C65" s="61">
        <v>38577</v>
      </c>
      <c r="D65" s="62">
        <v>250285.4</v>
      </c>
      <c r="E65" s="62">
        <v>6487.9</v>
      </c>
      <c r="F65" s="61">
        <v>5830</v>
      </c>
      <c r="G65" s="62">
        <v>85833.5</v>
      </c>
      <c r="H65" s="62">
        <v>14722.7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5" customWidth="1"/>
    <col min="12" max="12" width="9.1640625" style="48" customWidth="1"/>
    <col min="13" max="13" width="31.33203125" style="66" customWidth="1"/>
    <col min="14" max="16384" width="9.33203125" style="49"/>
  </cols>
  <sheetData>
    <row r="1" spans="1:11" ht="11.25" customHeight="1">
      <c r="A1" s="129" t="s">
        <v>127</v>
      </c>
      <c r="B1" s="129"/>
      <c r="C1" s="129"/>
      <c r="D1" s="129"/>
      <c r="E1" s="129"/>
      <c r="F1" s="129"/>
      <c r="G1" s="56"/>
    </row>
    <row r="2" spans="1:11" ht="23.25" customHeight="1">
      <c r="A2" s="121" t="s">
        <v>104</v>
      </c>
      <c r="B2" s="121" t="s">
        <v>105</v>
      </c>
      <c r="C2" s="126" t="s">
        <v>106</v>
      </c>
      <c r="D2" s="127"/>
      <c r="E2" s="128"/>
      <c r="F2" s="126" t="s">
        <v>128</v>
      </c>
      <c r="G2" s="127"/>
      <c r="H2" s="128"/>
      <c r="I2" s="126" t="s">
        <v>129</v>
      </c>
      <c r="J2" s="127"/>
      <c r="K2" s="128"/>
    </row>
    <row r="3" spans="1:11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</row>
    <row r="4" spans="1:11" ht="21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11" ht="12.75" customHeight="1">
      <c r="A5" s="60" t="s">
        <v>110</v>
      </c>
      <c r="B5" s="60" t="s">
        <v>111</v>
      </c>
      <c r="C5" s="50">
        <v>72821</v>
      </c>
      <c r="D5" s="67">
        <v>341260.9</v>
      </c>
      <c r="E5" s="68">
        <v>4686.3</v>
      </c>
      <c r="F5" s="50">
        <v>56571</v>
      </c>
      <c r="G5" s="67">
        <v>273685.09999999998</v>
      </c>
      <c r="H5" s="67">
        <v>4837.8999999999996</v>
      </c>
      <c r="I5" s="50">
        <v>11603</v>
      </c>
      <c r="J5" s="67">
        <v>42894.3</v>
      </c>
      <c r="K5" s="67">
        <v>3696.8</v>
      </c>
    </row>
    <row r="6" spans="1:11" ht="12.75" customHeight="1">
      <c r="A6" s="60" t="s">
        <v>112</v>
      </c>
      <c r="B6" s="60" t="s">
        <v>113</v>
      </c>
      <c r="C6" s="50">
        <v>14659</v>
      </c>
      <c r="D6" s="67">
        <v>57678.7</v>
      </c>
      <c r="E6" s="68">
        <v>3934.7</v>
      </c>
      <c r="F6" s="50">
        <v>11300</v>
      </c>
      <c r="G6" s="67">
        <v>46749.9</v>
      </c>
      <c r="H6" s="67">
        <v>4137.2</v>
      </c>
      <c r="I6" s="50">
        <v>2272</v>
      </c>
      <c r="J6" s="67">
        <v>7549.8</v>
      </c>
      <c r="K6" s="67">
        <v>3323</v>
      </c>
    </row>
    <row r="7" spans="1:11" ht="12.75" customHeight="1">
      <c r="A7" s="60" t="s">
        <v>114</v>
      </c>
      <c r="B7" s="60" t="s">
        <v>115</v>
      </c>
      <c r="C7" s="50">
        <v>20790</v>
      </c>
      <c r="D7" s="67">
        <v>79849.3</v>
      </c>
      <c r="E7" s="68">
        <v>3840.8</v>
      </c>
      <c r="F7" s="50">
        <v>16053</v>
      </c>
      <c r="G7" s="67">
        <v>64414.2</v>
      </c>
      <c r="H7" s="67">
        <v>4012.6</v>
      </c>
      <c r="I7" s="50">
        <v>3331</v>
      </c>
      <c r="J7" s="67">
        <v>10955.7</v>
      </c>
      <c r="K7" s="67">
        <v>3289</v>
      </c>
    </row>
    <row r="8" spans="1:11" ht="12.75" customHeight="1">
      <c r="A8" s="60" t="s">
        <v>116</v>
      </c>
      <c r="B8" s="60" t="s">
        <v>117</v>
      </c>
      <c r="C8" s="50">
        <v>19816</v>
      </c>
      <c r="D8" s="67">
        <v>76084.2</v>
      </c>
      <c r="E8" s="68">
        <v>3839.5</v>
      </c>
      <c r="F8" s="50">
        <v>14507</v>
      </c>
      <c r="G8" s="67">
        <v>59032</v>
      </c>
      <c r="H8" s="67">
        <v>4069.2</v>
      </c>
      <c r="I8" s="50">
        <v>3906</v>
      </c>
      <c r="J8" s="67">
        <v>12535.2</v>
      </c>
      <c r="K8" s="67">
        <v>3209.2</v>
      </c>
    </row>
    <row r="9" spans="1:11" ht="12.75" customHeight="1">
      <c r="A9" s="60" t="s">
        <v>118</v>
      </c>
      <c r="B9" s="60" t="s">
        <v>119</v>
      </c>
      <c r="C9" s="50">
        <v>32008</v>
      </c>
      <c r="D9" s="67">
        <v>125385.7</v>
      </c>
      <c r="E9" s="68">
        <v>3917.3</v>
      </c>
      <c r="F9" s="50">
        <v>23973</v>
      </c>
      <c r="G9" s="67">
        <v>98788.9</v>
      </c>
      <c r="H9" s="67">
        <v>4120.8</v>
      </c>
      <c r="I9" s="50">
        <v>5779</v>
      </c>
      <c r="J9" s="67">
        <v>19116</v>
      </c>
      <c r="K9" s="67">
        <v>3307.8</v>
      </c>
    </row>
    <row r="10" spans="1:11" ht="12.75" customHeight="1">
      <c r="A10" s="60" t="s">
        <v>120</v>
      </c>
      <c r="B10" s="60" t="s">
        <v>121</v>
      </c>
      <c r="C10" s="50">
        <v>22537</v>
      </c>
      <c r="D10" s="67">
        <v>86613.5</v>
      </c>
      <c r="E10" s="68">
        <v>3843.2</v>
      </c>
      <c r="F10" s="50">
        <v>17461</v>
      </c>
      <c r="G10" s="67">
        <v>69948.100000000006</v>
      </c>
      <c r="H10" s="67">
        <v>4006</v>
      </c>
      <c r="I10" s="50">
        <v>3327</v>
      </c>
      <c r="J10" s="67">
        <v>11184.5</v>
      </c>
      <c r="K10" s="67">
        <v>3361.7</v>
      </c>
    </row>
    <row r="11" spans="1:11" ht="12.75" customHeight="1">
      <c r="A11" s="60" t="s">
        <v>122</v>
      </c>
      <c r="B11" s="60" t="s">
        <v>123</v>
      </c>
      <c r="C11" s="50">
        <v>30970</v>
      </c>
      <c r="D11" s="67">
        <v>120255.2</v>
      </c>
      <c r="E11" s="68">
        <v>3883</v>
      </c>
      <c r="F11" s="50">
        <v>23512</v>
      </c>
      <c r="G11" s="67">
        <v>95955.199999999997</v>
      </c>
      <c r="H11" s="67">
        <v>4081.1</v>
      </c>
      <c r="I11" s="50">
        <v>5263</v>
      </c>
      <c r="J11" s="67">
        <v>17516.900000000001</v>
      </c>
      <c r="K11" s="67">
        <v>3328.3</v>
      </c>
    </row>
    <row r="12" spans="1:11" ht="12.75" customHeight="1">
      <c r="A12" s="60" t="s">
        <v>124</v>
      </c>
      <c r="B12" s="60" t="s">
        <v>125</v>
      </c>
      <c r="C12" s="50">
        <v>47654</v>
      </c>
      <c r="D12" s="67">
        <v>184937.1</v>
      </c>
      <c r="E12" s="68">
        <v>3880.8</v>
      </c>
      <c r="F12" s="50">
        <v>36098</v>
      </c>
      <c r="G12" s="67">
        <v>145476.1</v>
      </c>
      <c r="H12" s="67">
        <v>4030</v>
      </c>
      <c r="I12" s="50">
        <v>8218</v>
      </c>
      <c r="J12" s="67">
        <v>28349.1</v>
      </c>
      <c r="K12" s="67">
        <v>3449.6</v>
      </c>
    </row>
    <row r="13" spans="1:11" ht="11.25" customHeight="1">
      <c r="A13" s="123" t="s">
        <v>126</v>
      </c>
      <c r="B13" s="124"/>
      <c r="C13" s="50">
        <v>261255</v>
      </c>
      <c r="D13" s="67">
        <v>1072064.6000000001</v>
      </c>
      <c r="E13" s="68">
        <v>4103.5</v>
      </c>
      <c r="F13" s="50">
        <v>199475</v>
      </c>
      <c r="G13" s="67">
        <v>854049.5</v>
      </c>
      <c r="H13" s="67">
        <v>4281.5</v>
      </c>
      <c r="I13" s="50">
        <v>43699</v>
      </c>
      <c r="J13" s="67">
        <v>150101.5</v>
      </c>
      <c r="K13" s="67">
        <v>3434.9</v>
      </c>
    </row>
    <row r="15" spans="1:11" ht="24" customHeight="1">
      <c r="A15" s="121" t="s">
        <v>104</v>
      </c>
      <c r="B15" s="121" t="s">
        <v>105</v>
      </c>
      <c r="C15" s="126" t="s">
        <v>130</v>
      </c>
      <c r="D15" s="127"/>
      <c r="E15" s="128"/>
      <c r="F15" s="126" t="s">
        <v>131</v>
      </c>
      <c r="G15" s="127"/>
      <c r="H15" s="128"/>
      <c r="I15" s="126" t="s">
        <v>132</v>
      </c>
      <c r="J15" s="127"/>
      <c r="K15" s="128"/>
    </row>
    <row r="16" spans="1:11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13" ht="43.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13" ht="11.25" customHeight="1">
      <c r="A18" s="60" t="s">
        <v>110</v>
      </c>
      <c r="B18" s="60" t="s">
        <v>111</v>
      </c>
      <c r="C18" s="50">
        <v>2750</v>
      </c>
      <c r="D18" s="67">
        <v>9677.2999999999993</v>
      </c>
      <c r="E18" s="67">
        <v>3519</v>
      </c>
      <c r="F18" s="50">
        <v>1577</v>
      </c>
      <c r="G18" s="67">
        <v>8254.2000000000007</v>
      </c>
      <c r="H18" s="67">
        <v>5234.1000000000004</v>
      </c>
      <c r="I18" s="50">
        <v>275</v>
      </c>
      <c r="J18" s="67">
        <v>715.6</v>
      </c>
      <c r="K18" s="67">
        <v>2602.3000000000002</v>
      </c>
    </row>
    <row r="19" spans="1:13" ht="11.25" customHeight="1">
      <c r="A19" s="60" t="s">
        <v>112</v>
      </c>
      <c r="B19" s="60" t="s">
        <v>113</v>
      </c>
      <c r="C19" s="50">
        <v>696</v>
      </c>
      <c r="D19" s="67">
        <v>1943.5</v>
      </c>
      <c r="E19" s="67">
        <v>2792.4</v>
      </c>
      <c r="F19" s="50">
        <v>298</v>
      </c>
      <c r="G19" s="67">
        <v>1045.0999999999999</v>
      </c>
      <c r="H19" s="67">
        <v>3507.1</v>
      </c>
      <c r="I19" s="50">
        <v>90</v>
      </c>
      <c r="J19" s="67">
        <v>241.8</v>
      </c>
      <c r="K19" s="67">
        <v>2686.9</v>
      </c>
    </row>
    <row r="20" spans="1:13" ht="11.25" customHeight="1">
      <c r="A20" s="60" t="s">
        <v>114</v>
      </c>
      <c r="B20" s="60" t="s">
        <v>115</v>
      </c>
      <c r="C20" s="50">
        <v>862</v>
      </c>
      <c r="D20" s="67">
        <v>2500.4</v>
      </c>
      <c r="E20" s="67">
        <v>2900.7</v>
      </c>
      <c r="F20" s="50">
        <v>436</v>
      </c>
      <c r="G20" s="67">
        <v>1543.7</v>
      </c>
      <c r="H20" s="67">
        <v>3540.6</v>
      </c>
      <c r="I20" s="50">
        <v>105</v>
      </c>
      <c r="J20" s="67">
        <v>291.2</v>
      </c>
      <c r="K20" s="67">
        <v>2773.4</v>
      </c>
    </row>
    <row r="21" spans="1:13" ht="11.25" customHeight="1">
      <c r="A21" s="60" t="s">
        <v>116</v>
      </c>
      <c r="B21" s="60" t="s">
        <v>117</v>
      </c>
      <c r="C21" s="50">
        <v>888</v>
      </c>
      <c r="D21" s="67">
        <v>2486.6999999999998</v>
      </c>
      <c r="E21" s="67">
        <v>2800.4</v>
      </c>
      <c r="F21" s="50">
        <v>396</v>
      </c>
      <c r="G21" s="67">
        <v>1446.2</v>
      </c>
      <c r="H21" s="67">
        <v>3652.1</v>
      </c>
      <c r="I21" s="50">
        <v>115</v>
      </c>
      <c r="J21" s="67">
        <v>321.89999999999998</v>
      </c>
      <c r="K21" s="67">
        <v>2799.2</v>
      </c>
    </row>
    <row r="22" spans="1:13" ht="11.25" customHeight="1">
      <c r="A22" s="60" t="s">
        <v>118</v>
      </c>
      <c r="B22" s="60" t="s">
        <v>119</v>
      </c>
      <c r="C22" s="50">
        <v>1405</v>
      </c>
      <c r="D22" s="67">
        <v>4251.7</v>
      </c>
      <c r="E22" s="67">
        <v>3026.1</v>
      </c>
      <c r="F22" s="50">
        <v>722</v>
      </c>
      <c r="G22" s="67">
        <v>2587.4</v>
      </c>
      <c r="H22" s="67">
        <v>3583.7</v>
      </c>
      <c r="I22" s="50">
        <v>123</v>
      </c>
      <c r="J22" s="67">
        <v>328.3</v>
      </c>
      <c r="K22" s="67">
        <v>2669.2</v>
      </c>
    </row>
    <row r="23" spans="1:13" ht="11.25" customHeight="1">
      <c r="A23" s="60" t="s">
        <v>120</v>
      </c>
      <c r="B23" s="60" t="s">
        <v>121</v>
      </c>
      <c r="C23" s="50">
        <v>1148</v>
      </c>
      <c r="D23" s="67">
        <v>3246.3</v>
      </c>
      <c r="E23" s="67">
        <v>2827.8</v>
      </c>
      <c r="F23" s="50">
        <v>458</v>
      </c>
      <c r="G23" s="67">
        <v>1568.7</v>
      </c>
      <c r="H23" s="67">
        <v>3425</v>
      </c>
      <c r="I23" s="50">
        <v>139</v>
      </c>
      <c r="J23" s="67">
        <v>379.4</v>
      </c>
      <c r="K23" s="67">
        <v>2729.8</v>
      </c>
    </row>
    <row r="24" spans="1:13" ht="11.25" customHeight="1">
      <c r="A24" s="60" t="s">
        <v>122</v>
      </c>
      <c r="B24" s="60" t="s">
        <v>123</v>
      </c>
      <c r="C24" s="50">
        <v>1312</v>
      </c>
      <c r="D24" s="67">
        <v>3805.3</v>
      </c>
      <c r="E24" s="67">
        <v>2900.4</v>
      </c>
      <c r="F24" s="50">
        <v>639</v>
      </c>
      <c r="G24" s="67">
        <v>2214</v>
      </c>
      <c r="H24" s="67">
        <v>3464.7</v>
      </c>
      <c r="I24" s="50">
        <v>242</v>
      </c>
      <c r="J24" s="67">
        <v>659.1</v>
      </c>
      <c r="K24" s="67">
        <v>2723.8</v>
      </c>
    </row>
    <row r="25" spans="1:13" ht="11.25" customHeight="1">
      <c r="A25" s="60" t="s">
        <v>124</v>
      </c>
      <c r="B25" s="60" t="s">
        <v>125</v>
      </c>
      <c r="C25" s="50">
        <v>2171</v>
      </c>
      <c r="D25" s="67">
        <v>6576.2</v>
      </c>
      <c r="E25" s="67">
        <v>3029.1</v>
      </c>
      <c r="F25" s="50">
        <v>870</v>
      </c>
      <c r="G25" s="67">
        <v>3180.5</v>
      </c>
      <c r="H25" s="67">
        <v>3655.8</v>
      </c>
      <c r="I25" s="50">
        <v>290</v>
      </c>
      <c r="J25" s="67">
        <v>783.2</v>
      </c>
      <c r="K25" s="67">
        <v>2700.8</v>
      </c>
    </row>
    <row r="26" spans="1:13" ht="11.25" customHeight="1">
      <c r="A26" s="123" t="s">
        <v>126</v>
      </c>
      <c r="B26" s="124"/>
      <c r="C26" s="50">
        <v>11232</v>
      </c>
      <c r="D26" s="67">
        <v>34487.199999999997</v>
      </c>
      <c r="E26" s="67">
        <v>3070.4</v>
      </c>
      <c r="F26" s="50">
        <v>5396</v>
      </c>
      <c r="G26" s="67">
        <v>21839.9</v>
      </c>
      <c r="H26" s="67">
        <v>4047.4</v>
      </c>
      <c r="I26" s="50">
        <v>1379</v>
      </c>
      <c r="J26" s="67">
        <v>3720.7</v>
      </c>
      <c r="K26" s="67">
        <v>2698.1</v>
      </c>
    </row>
    <row r="28" spans="1:13" ht="21" customHeight="1">
      <c r="A28" s="121" t="s">
        <v>104</v>
      </c>
      <c r="B28" s="121" t="s">
        <v>105</v>
      </c>
      <c r="C28" s="126" t="s">
        <v>133</v>
      </c>
      <c r="D28" s="127"/>
      <c r="E28" s="128"/>
      <c r="F28" s="57"/>
      <c r="G28" s="57"/>
      <c r="H28" s="57"/>
      <c r="I28" s="47"/>
      <c r="J28" s="65"/>
      <c r="K28" s="48"/>
      <c r="L28" s="49"/>
      <c r="M28" s="49"/>
    </row>
    <row r="29" spans="1:13" ht="11.25" customHeight="1">
      <c r="A29" s="125"/>
      <c r="B29" s="125"/>
      <c r="C29" s="121" t="s">
        <v>107</v>
      </c>
      <c r="D29" s="121" t="s">
        <v>108</v>
      </c>
      <c r="E29" s="121" t="s">
        <v>109</v>
      </c>
      <c r="I29" s="47"/>
      <c r="J29" s="65"/>
      <c r="K29" s="48"/>
      <c r="L29" s="49"/>
      <c r="M29" s="49"/>
    </row>
    <row r="30" spans="1:13" ht="41.25" customHeight="1">
      <c r="A30" s="122"/>
      <c r="B30" s="122"/>
      <c r="C30" s="122"/>
      <c r="D30" s="122"/>
      <c r="E30" s="122"/>
      <c r="I30" s="47"/>
      <c r="J30" s="65"/>
      <c r="K30" s="48"/>
      <c r="L30" s="66"/>
      <c r="M30" s="49"/>
    </row>
    <row r="31" spans="1:13" ht="11.25" customHeight="1">
      <c r="A31" s="60" t="s">
        <v>110</v>
      </c>
      <c r="B31" s="60" t="s">
        <v>111</v>
      </c>
      <c r="C31" s="50">
        <v>45</v>
      </c>
      <c r="D31" s="67">
        <v>6034.3</v>
      </c>
      <c r="E31" s="67">
        <v>134096.4</v>
      </c>
      <c r="I31" s="47"/>
      <c r="J31" s="65"/>
      <c r="K31" s="48"/>
      <c r="L31" s="66"/>
      <c r="M31" s="49"/>
    </row>
    <row r="32" spans="1:13" ht="11.25" customHeight="1">
      <c r="A32" s="60" t="s">
        <v>112</v>
      </c>
      <c r="B32" s="60" t="s">
        <v>113</v>
      </c>
      <c r="C32" s="50">
        <v>3</v>
      </c>
      <c r="D32" s="67">
        <v>148.6</v>
      </c>
      <c r="E32" s="67">
        <v>49518.400000000001</v>
      </c>
      <c r="I32" s="47"/>
      <c r="J32" s="65"/>
      <c r="K32" s="48"/>
      <c r="L32" s="66"/>
      <c r="M32" s="49"/>
    </row>
    <row r="33" spans="1:13" ht="11.25" customHeight="1">
      <c r="A33" s="60" t="s">
        <v>114</v>
      </c>
      <c r="B33" s="60" t="s">
        <v>115</v>
      </c>
      <c r="C33" s="50">
        <v>3</v>
      </c>
      <c r="D33" s="67">
        <v>144.19999999999999</v>
      </c>
      <c r="E33" s="67">
        <v>48051.7</v>
      </c>
      <c r="I33" s="47"/>
      <c r="J33" s="65"/>
      <c r="K33" s="48"/>
      <c r="L33" s="66"/>
      <c r="M33" s="49"/>
    </row>
    <row r="34" spans="1:13" ht="11.25" customHeight="1">
      <c r="A34" s="60" t="s">
        <v>116</v>
      </c>
      <c r="B34" s="60" t="s">
        <v>117</v>
      </c>
      <c r="C34" s="50">
        <v>4</v>
      </c>
      <c r="D34" s="67">
        <v>262.2</v>
      </c>
      <c r="E34" s="67">
        <v>65550.899999999994</v>
      </c>
      <c r="I34" s="47"/>
      <c r="J34" s="65"/>
      <c r="K34" s="48"/>
      <c r="L34" s="66"/>
      <c r="M34" s="49"/>
    </row>
    <row r="35" spans="1:13" ht="11.25" customHeight="1">
      <c r="A35" s="60" t="s">
        <v>118</v>
      </c>
      <c r="B35" s="60" t="s">
        <v>119</v>
      </c>
      <c r="C35" s="50">
        <v>6</v>
      </c>
      <c r="D35" s="67">
        <v>313.39999999999998</v>
      </c>
      <c r="E35" s="67">
        <v>52234.7</v>
      </c>
      <c r="I35" s="47"/>
      <c r="J35" s="65"/>
      <c r="K35" s="48"/>
      <c r="L35" s="66"/>
      <c r="M35" s="49"/>
    </row>
    <row r="36" spans="1:13" ht="11.25" customHeight="1">
      <c r="A36" s="60" t="s">
        <v>120</v>
      </c>
      <c r="B36" s="60" t="s">
        <v>121</v>
      </c>
      <c r="C36" s="50">
        <v>4</v>
      </c>
      <c r="D36" s="67">
        <v>286.5</v>
      </c>
      <c r="E36" s="67">
        <v>71636.2</v>
      </c>
      <c r="I36" s="47"/>
      <c r="J36" s="65"/>
      <c r="K36" s="48"/>
      <c r="L36" s="66"/>
      <c r="M36" s="49"/>
    </row>
    <row r="37" spans="1:13" ht="11.25" customHeight="1">
      <c r="A37" s="60" t="s">
        <v>122</v>
      </c>
      <c r="B37" s="60" t="s">
        <v>123</v>
      </c>
      <c r="C37" s="50">
        <v>2</v>
      </c>
      <c r="D37" s="67">
        <v>104.7</v>
      </c>
      <c r="E37" s="67">
        <v>52339.8</v>
      </c>
      <c r="I37" s="47"/>
      <c r="J37" s="65"/>
      <c r="K37" s="48"/>
      <c r="L37" s="66"/>
      <c r="M37" s="49"/>
    </row>
    <row r="38" spans="1:13" ht="11.25" customHeight="1">
      <c r="A38" s="60" t="s">
        <v>124</v>
      </c>
      <c r="B38" s="60" t="s">
        <v>125</v>
      </c>
      <c r="C38" s="50">
        <v>7</v>
      </c>
      <c r="D38" s="67">
        <v>571.9</v>
      </c>
      <c r="E38" s="67">
        <v>81704.3</v>
      </c>
      <c r="I38" s="47"/>
      <c r="J38" s="65"/>
      <c r="K38" s="48"/>
      <c r="L38" s="66"/>
      <c r="M38" s="49"/>
    </row>
    <row r="39" spans="1:13" ht="11.25" customHeight="1">
      <c r="A39" s="123" t="s">
        <v>126</v>
      </c>
      <c r="B39" s="124"/>
      <c r="C39" s="50">
        <v>74</v>
      </c>
      <c r="D39" s="67">
        <v>7865.8</v>
      </c>
      <c r="E39" s="67">
        <v>106294.8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I26" sqref="I26:K26"/>
    </sheetView>
  </sheetViews>
  <sheetFormatPr defaultColWidth="9.33203125" defaultRowHeight="12.75"/>
  <cols>
    <col min="1" max="1" width="4" style="69" customWidth="1"/>
    <col min="2" max="2" width="33" style="69" customWidth="1"/>
    <col min="3" max="3" width="11" style="69" customWidth="1"/>
    <col min="4" max="4" width="14.1640625" style="69" customWidth="1"/>
    <col min="5" max="5" width="10.33203125" style="69" customWidth="1"/>
    <col min="6" max="6" width="11" style="69" customWidth="1"/>
    <col min="7" max="7" width="14.1640625" style="69" customWidth="1"/>
    <col min="8" max="8" width="10.33203125" style="69" customWidth="1"/>
    <col min="9" max="9" width="11" style="69" customWidth="1"/>
    <col min="10" max="10" width="14.1640625" style="69" customWidth="1"/>
    <col min="11" max="11" width="10.33203125" style="69" customWidth="1"/>
    <col min="12" max="12" width="9.33203125" style="69" hidden="1" customWidth="1"/>
    <col min="13" max="13" width="9.33203125" style="70" hidden="1" customWidth="1"/>
    <col min="14" max="14" width="9.33203125" style="69" hidden="1" customWidth="1"/>
    <col min="15" max="15" width="9.33203125" style="70" hidden="1" customWidth="1"/>
    <col min="16" max="16" width="9.33203125" style="69"/>
    <col min="17" max="17" width="13.1640625" style="69" customWidth="1"/>
    <col min="18" max="16384" width="9.33203125" style="69"/>
  </cols>
  <sheetData>
    <row r="1" spans="1:11">
      <c r="A1" s="129" t="s">
        <v>134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23.25" customHeight="1">
      <c r="A2" s="121" t="s">
        <v>104</v>
      </c>
      <c r="B2" s="121" t="s">
        <v>105</v>
      </c>
      <c r="C2" s="126" t="s">
        <v>106</v>
      </c>
      <c r="D2" s="127"/>
      <c r="E2" s="127"/>
      <c r="F2" s="126" t="s">
        <v>135</v>
      </c>
      <c r="G2" s="127"/>
      <c r="H2" s="128"/>
      <c r="I2" s="126" t="s">
        <v>136</v>
      </c>
      <c r="J2" s="127"/>
      <c r="K2" s="128"/>
    </row>
    <row r="3" spans="1:11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</row>
    <row r="4" spans="1:11" ht="21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11">
      <c r="A5" s="60" t="s">
        <v>110</v>
      </c>
      <c r="B5" s="60" t="s">
        <v>111</v>
      </c>
      <c r="C5" s="50">
        <v>72821</v>
      </c>
      <c r="D5" s="51">
        <v>341260.9</v>
      </c>
      <c r="E5" s="51">
        <v>4686.3</v>
      </c>
      <c r="F5" s="50">
        <v>441</v>
      </c>
      <c r="G5" s="51">
        <v>636.6</v>
      </c>
      <c r="H5" s="51">
        <v>1443.5</v>
      </c>
      <c r="I5" s="50">
        <v>2751</v>
      </c>
      <c r="J5" s="51">
        <v>6495.1</v>
      </c>
      <c r="K5" s="51">
        <v>2361</v>
      </c>
    </row>
    <row r="6" spans="1:11">
      <c r="A6" s="60" t="s">
        <v>112</v>
      </c>
      <c r="B6" s="60" t="s">
        <v>113</v>
      </c>
      <c r="C6" s="50">
        <v>14659</v>
      </c>
      <c r="D6" s="51">
        <v>57678.7</v>
      </c>
      <c r="E6" s="51">
        <v>3934.7</v>
      </c>
      <c r="F6" s="50">
        <v>156</v>
      </c>
      <c r="G6" s="51">
        <v>213.1</v>
      </c>
      <c r="H6" s="51">
        <v>1366.3</v>
      </c>
      <c r="I6" s="50">
        <v>279</v>
      </c>
      <c r="J6" s="51">
        <v>658.7</v>
      </c>
      <c r="K6" s="51">
        <v>2361</v>
      </c>
    </row>
    <row r="7" spans="1:11">
      <c r="A7" s="60" t="s">
        <v>114</v>
      </c>
      <c r="B7" s="60" t="s">
        <v>115</v>
      </c>
      <c r="C7" s="50">
        <v>20790</v>
      </c>
      <c r="D7" s="51">
        <v>79849.3</v>
      </c>
      <c r="E7" s="51">
        <v>3840.8</v>
      </c>
      <c r="F7" s="50">
        <v>141</v>
      </c>
      <c r="G7" s="51">
        <v>183.2</v>
      </c>
      <c r="H7" s="51">
        <v>1299</v>
      </c>
      <c r="I7" s="50">
        <v>559</v>
      </c>
      <c r="J7" s="51">
        <v>1319.8</v>
      </c>
      <c r="K7" s="51">
        <v>2361</v>
      </c>
    </row>
    <row r="8" spans="1:11">
      <c r="A8" s="60" t="s">
        <v>116</v>
      </c>
      <c r="B8" s="60" t="s">
        <v>117</v>
      </c>
      <c r="C8" s="50">
        <v>19816</v>
      </c>
      <c r="D8" s="51">
        <v>76084.2</v>
      </c>
      <c r="E8" s="51">
        <v>3839.5</v>
      </c>
      <c r="F8" s="50">
        <v>182</v>
      </c>
      <c r="G8" s="51">
        <v>245.2</v>
      </c>
      <c r="H8" s="51">
        <v>1347.2</v>
      </c>
      <c r="I8" s="50">
        <v>548</v>
      </c>
      <c r="J8" s="51">
        <v>1293.8</v>
      </c>
      <c r="K8" s="51">
        <v>2361</v>
      </c>
    </row>
    <row r="9" spans="1:11">
      <c r="A9" s="60" t="s">
        <v>118</v>
      </c>
      <c r="B9" s="60" t="s">
        <v>119</v>
      </c>
      <c r="C9" s="50">
        <v>32008</v>
      </c>
      <c r="D9" s="51">
        <v>125385.7</v>
      </c>
      <c r="E9" s="51">
        <v>3917.3</v>
      </c>
      <c r="F9" s="50">
        <v>283</v>
      </c>
      <c r="G9" s="51">
        <v>382</v>
      </c>
      <c r="H9" s="51">
        <v>1349.9</v>
      </c>
      <c r="I9" s="50">
        <v>844</v>
      </c>
      <c r="J9" s="51">
        <v>1992.7</v>
      </c>
      <c r="K9" s="51">
        <v>2361</v>
      </c>
    </row>
    <row r="10" spans="1:11">
      <c r="A10" s="60" t="s">
        <v>120</v>
      </c>
      <c r="B10" s="60" t="s">
        <v>121</v>
      </c>
      <c r="C10" s="50">
        <v>22537</v>
      </c>
      <c r="D10" s="51">
        <v>86613.5</v>
      </c>
      <c r="E10" s="51">
        <v>3843.2</v>
      </c>
      <c r="F10" s="50">
        <v>288</v>
      </c>
      <c r="G10" s="51">
        <v>386.7</v>
      </c>
      <c r="H10" s="51">
        <v>1342.8</v>
      </c>
      <c r="I10" s="50">
        <v>531</v>
      </c>
      <c r="J10" s="51">
        <v>1253.7</v>
      </c>
      <c r="K10" s="51">
        <v>2361</v>
      </c>
    </row>
    <row r="11" spans="1:11">
      <c r="A11" s="60" t="s">
        <v>122</v>
      </c>
      <c r="B11" s="60" t="s">
        <v>123</v>
      </c>
      <c r="C11" s="50">
        <v>30970</v>
      </c>
      <c r="D11" s="51">
        <v>120255.2</v>
      </c>
      <c r="E11" s="51">
        <v>3883</v>
      </c>
      <c r="F11" s="50">
        <v>235</v>
      </c>
      <c r="G11" s="51">
        <v>338</v>
      </c>
      <c r="H11" s="51">
        <v>1438.1</v>
      </c>
      <c r="I11" s="50">
        <v>886</v>
      </c>
      <c r="J11" s="51">
        <v>2091.8000000000002</v>
      </c>
      <c r="K11" s="51">
        <v>2361</v>
      </c>
    </row>
    <row r="12" spans="1:11">
      <c r="A12" s="60" t="s">
        <v>124</v>
      </c>
      <c r="B12" s="60" t="s">
        <v>125</v>
      </c>
      <c r="C12" s="50">
        <v>47654</v>
      </c>
      <c r="D12" s="51">
        <v>184937.1</v>
      </c>
      <c r="E12" s="51">
        <v>3880.8</v>
      </c>
      <c r="F12" s="50">
        <v>323</v>
      </c>
      <c r="G12" s="51">
        <v>447.7</v>
      </c>
      <c r="H12" s="51">
        <v>1386</v>
      </c>
      <c r="I12" s="50">
        <v>1555</v>
      </c>
      <c r="J12" s="51">
        <v>3671.4</v>
      </c>
      <c r="K12" s="51">
        <v>2361</v>
      </c>
    </row>
    <row r="13" spans="1:11">
      <c r="A13" s="123" t="s">
        <v>126</v>
      </c>
      <c r="B13" s="124"/>
      <c r="C13" s="50">
        <v>261256</v>
      </c>
      <c r="D13" s="51">
        <v>1072066.3999999999</v>
      </c>
      <c r="E13" s="51">
        <v>4103.5</v>
      </c>
      <c r="F13" s="50">
        <v>2050</v>
      </c>
      <c r="G13" s="51">
        <v>2834.2</v>
      </c>
      <c r="H13" s="51">
        <v>1382.6</v>
      </c>
      <c r="I13" s="50">
        <v>7953</v>
      </c>
      <c r="J13" s="51">
        <v>18777</v>
      </c>
      <c r="K13" s="51">
        <v>2361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21" t="s">
        <v>104</v>
      </c>
      <c r="B15" s="121" t="s">
        <v>105</v>
      </c>
      <c r="C15" s="126" t="s">
        <v>137</v>
      </c>
      <c r="D15" s="127"/>
      <c r="E15" s="128"/>
      <c r="F15" s="126" t="s">
        <v>138</v>
      </c>
      <c r="G15" s="127"/>
      <c r="H15" s="128"/>
      <c r="I15" s="126" t="s">
        <v>88</v>
      </c>
      <c r="J15" s="127"/>
      <c r="K15" s="128"/>
    </row>
    <row r="16" spans="1:11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11" ht="39.7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11">
      <c r="A18" s="60" t="s">
        <v>110</v>
      </c>
      <c r="B18" s="60" t="s">
        <v>111</v>
      </c>
      <c r="C18" s="50">
        <v>69629</v>
      </c>
      <c r="D18" s="51">
        <v>334129.3</v>
      </c>
      <c r="E18" s="51">
        <v>4798.7</v>
      </c>
      <c r="F18" s="50">
        <v>23491</v>
      </c>
      <c r="G18" s="51">
        <v>113101.6</v>
      </c>
      <c r="H18" s="51">
        <v>4814.7</v>
      </c>
      <c r="I18" s="50">
        <v>0</v>
      </c>
      <c r="J18" s="51">
        <v>0</v>
      </c>
      <c r="K18" s="51">
        <v>0</v>
      </c>
    </row>
    <row r="19" spans="1:11">
      <c r="A19" s="60" t="s">
        <v>112</v>
      </c>
      <c r="B19" s="60" t="s">
        <v>113</v>
      </c>
      <c r="C19" s="50">
        <v>14224</v>
      </c>
      <c r="D19" s="51">
        <v>56806.8</v>
      </c>
      <c r="E19" s="51">
        <v>3993.7</v>
      </c>
      <c r="F19" s="50">
        <v>2399</v>
      </c>
      <c r="G19" s="51">
        <v>9846.1</v>
      </c>
      <c r="H19" s="51">
        <v>4104.3</v>
      </c>
      <c r="I19" s="50">
        <v>0</v>
      </c>
      <c r="J19" s="51">
        <v>0</v>
      </c>
      <c r="K19" s="51">
        <v>0</v>
      </c>
    </row>
    <row r="20" spans="1:11">
      <c r="A20" s="60" t="s">
        <v>114</v>
      </c>
      <c r="B20" s="60" t="s">
        <v>115</v>
      </c>
      <c r="C20" s="50">
        <v>20090</v>
      </c>
      <c r="D20" s="51">
        <v>78346.399999999994</v>
      </c>
      <c r="E20" s="51">
        <v>3899.8</v>
      </c>
      <c r="F20" s="50">
        <v>3376</v>
      </c>
      <c r="G20" s="51">
        <v>13660</v>
      </c>
      <c r="H20" s="51">
        <v>4046.2</v>
      </c>
      <c r="I20" s="50">
        <v>0</v>
      </c>
      <c r="J20" s="51">
        <v>0</v>
      </c>
      <c r="K20" s="51">
        <v>0</v>
      </c>
    </row>
    <row r="21" spans="1:11">
      <c r="A21" s="60" t="s">
        <v>116</v>
      </c>
      <c r="B21" s="60" t="s">
        <v>117</v>
      </c>
      <c r="C21" s="50">
        <v>19086</v>
      </c>
      <c r="D21" s="51">
        <v>74545.2</v>
      </c>
      <c r="E21" s="51">
        <v>3905.8</v>
      </c>
      <c r="F21" s="50">
        <v>3622</v>
      </c>
      <c r="G21" s="51">
        <v>13788.3</v>
      </c>
      <c r="H21" s="51">
        <v>3806.8</v>
      </c>
      <c r="I21" s="50">
        <v>0</v>
      </c>
      <c r="J21" s="51">
        <v>0</v>
      </c>
      <c r="K21" s="51">
        <v>0</v>
      </c>
    </row>
    <row r="22" spans="1:11">
      <c r="A22" s="60" t="s">
        <v>118</v>
      </c>
      <c r="B22" s="60" t="s">
        <v>119</v>
      </c>
      <c r="C22" s="50">
        <v>30881</v>
      </c>
      <c r="D22" s="51">
        <v>123011</v>
      </c>
      <c r="E22" s="51">
        <v>3983.4</v>
      </c>
      <c r="F22" s="50">
        <v>5791</v>
      </c>
      <c r="G22" s="51">
        <v>22768.9</v>
      </c>
      <c r="H22" s="51">
        <v>3931.8</v>
      </c>
      <c r="I22" s="50">
        <v>0</v>
      </c>
      <c r="J22" s="51">
        <v>0</v>
      </c>
      <c r="K22" s="51">
        <v>0</v>
      </c>
    </row>
    <row r="23" spans="1:11">
      <c r="A23" s="60" t="s">
        <v>120</v>
      </c>
      <c r="B23" s="60" t="s">
        <v>121</v>
      </c>
      <c r="C23" s="50">
        <v>21718</v>
      </c>
      <c r="D23" s="51">
        <v>84973.1</v>
      </c>
      <c r="E23" s="51">
        <v>3912.6</v>
      </c>
      <c r="F23" s="50">
        <v>3639</v>
      </c>
      <c r="G23" s="51">
        <v>15123.3</v>
      </c>
      <c r="H23" s="51">
        <v>4155.8999999999996</v>
      </c>
      <c r="I23" s="50">
        <v>0</v>
      </c>
      <c r="J23" s="51">
        <v>0</v>
      </c>
      <c r="K23" s="51">
        <v>0</v>
      </c>
    </row>
    <row r="24" spans="1:11">
      <c r="A24" s="60" t="s">
        <v>122</v>
      </c>
      <c r="B24" s="60" t="s">
        <v>123</v>
      </c>
      <c r="C24" s="50">
        <v>29849</v>
      </c>
      <c r="D24" s="51">
        <v>117825.4</v>
      </c>
      <c r="E24" s="51">
        <v>3947.4</v>
      </c>
      <c r="F24" s="50">
        <v>5378</v>
      </c>
      <c r="G24" s="51">
        <v>21283.4</v>
      </c>
      <c r="H24" s="51">
        <v>3957.5</v>
      </c>
      <c r="I24" s="50">
        <v>0</v>
      </c>
      <c r="J24" s="51">
        <v>0</v>
      </c>
      <c r="K24" s="51">
        <v>0</v>
      </c>
    </row>
    <row r="25" spans="1:11">
      <c r="A25" s="60" t="s">
        <v>124</v>
      </c>
      <c r="B25" s="60" t="s">
        <v>125</v>
      </c>
      <c r="C25" s="50">
        <v>45776</v>
      </c>
      <c r="D25" s="51">
        <v>180818.1</v>
      </c>
      <c r="E25" s="51">
        <v>3950.1</v>
      </c>
      <c r="F25" s="50">
        <v>8131</v>
      </c>
      <c r="G25" s="51">
        <v>32663</v>
      </c>
      <c r="H25" s="51">
        <v>4017.1</v>
      </c>
      <c r="I25" s="50">
        <v>0</v>
      </c>
      <c r="J25" s="51">
        <v>0</v>
      </c>
      <c r="K25" s="51">
        <v>0</v>
      </c>
    </row>
    <row r="26" spans="1:11">
      <c r="A26" s="123" t="s">
        <v>126</v>
      </c>
      <c r="B26" s="124"/>
      <c r="C26" s="50">
        <v>251253</v>
      </c>
      <c r="D26" s="51">
        <v>1050455.2</v>
      </c>
      <c r="E26" s="51">
        <v>4180.8999999999996</v>
      </c>
      <c r="F26" s="50">
        <v>55827</v>
      </c>
      <c r="G26" s="51">
        <v>242234.7</v>
      </c>
      <c r="H26" s="51">
        <v>4339</v>
      </c>
      <c r="I26" s="50">
        <v>0</v>
      </c>
      <c r="J26" s="51">
        <v>0</v>
      </c>
      <c r="K26" s="51">
        <v>0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03" t="s">
        <v>0</v>
      </c>
      <c r="B1" s="103"/>
      <c r="C1" s="103"/>
      <c r="D1" s="103"/>
      <c r="E1" s="103"/>
      <c r="F1" s="103"/>
      <c r="G1" s="103"/>
    </row>
    <row r="2" spans="1:9">
      <c r="A2" s="1"/>
    </row>
    <row r="3" spans="1:9" ht="35.25" customHeight="1">
      <c r="A3" s="104" t="s">
        <v>139</v>
      </c>
      <c r="B3" s="104"/>
      <c r="C3" s="104"/>
      <c r="D3" s="104"/>
      <c r="E3" s="104"/>
      <c r="F3" s="104"/>
      <c r="G3" s="104"/>
    </row>
    <row r="4" spans="1:9" ht="15.75" customHeight="1">
      <c r="B4" s="2"/>
      <c r="C4" s="3" t="s">
        <v>2</v>
      </c>
      <c r="D4" s="105" t="s">
        <v>3</v>
      </c>
      <c r="E4" s="105"/>
    </row>
    <row r="5" spans="1:9" ht="16.5" customHeight="1" thickBot="1">
      <c r="A5" s="4"/>
    </row>
    <row r="6" spans="1:9" ht="14.25" customHeight="1" thickBot="1">
      <c r="A6" s="106" t="s">
        <v>4</v>
      </c>
      <c r="B6" s="107"/>
      <c r="C6" s="107"/>
      <c r="D6" s="107"/>
      <c r="E6" s="108"/>
      <c r="F6" s="5" t="s">
        <v>5</v>
      </c>
      <c r="G6" s="109" t="s">
        <v>6</v>
      </c>
      <c r="H6" s="110"/>
      <c r="I6" s="110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91" t="s">
        <v>7</v>
      </c>
      <c r="B8" s="92"/>
      <c r="C8" s="92"/>
      <c r="D8" s="92"/>
      <c r="E8" s="93"/>
      <c r="F8" s="12"/>
      <c r="G8" s="111" t="s">
        <v>8</v>
      </c>
      <c r="H8" s="112"/>
      <c r="I8" s="112"/>
    </row>
    <row r="9" spans="1:9" ht="25.5" customHeight="1">
      <c r="A9" s="113" t="s">
        <v>9</v>
      </c>
      <c r="B9" s="114"/>
      <c r="C9" s="114"/>
      <c r="D9" s="114"/>
      <c r="E9" s="115"/>
      <c r="F9" s="97" t="s">
        <v>10</v>
      </c>
      <c r="G9" s="111"/>
      <c r="H9" s="112"/>
      <c r="I9" s="112"/>
    </row>
    <row r="10" spans="1:9" ht="13.5" customHeight="1" thickBot="1">
      <c r="A10" s="116" t="s">
        <v>11</v>
      </c>
      <c r="B10" s="117"/>
      <c r="C10" s="117"/>
      <c r="D10" s="117"/>
      <c r="E10" s="118"/>
      <c r="F10" s="98"/>
      <c r="G10" s="111"/>
      <c r="H10" s="112"/>
      <c r="I10" s="112"/>
    </row>
    <row r="11" spans="1:9" ht="29.25" customHeight="1">
      <c r="A11" s="91" t="s">
        <v>12</v>
      </c>
      <c r="B11" s="92"/>
      <c r="C11" s="92"/>
      <c r="D11" s="92"/>
      <c r="E11" s="93"/>
      <c r="F11" s="13"/>
      <c r="G11" s="111"/>
      <c r="H11" s="112"/>
      <c r="I11" s="112"/>
    </row>
    <row r="12" spans="1:9" ht="13.5" customHeight="1">
      <c r="A12" s="94" t="s">
        <v>13</v>
      </c>
      <c r="B12" s="95"/>
      <c r="C12" s="95"/>
      <c r="D12" s="95"/>
      <c r="E12" s="96"/>
      <c r="F12" s="97" t="s">
        <v>14</v>
      </c>
      <c r="G12" s="14"/>
    </row>
    <row r="13" spans="1:9" ht="51.75" customHeight="1" thickBot="1">
      <c r="A13" s="99" t="s">
        <v>15</v>
      </c>
      <c r="B13" s="100"/>
      <c r="C13" s="100"/>
      <c r="D13" s="100"/>
      <c r="E13" s="101"/>
      <c r="F13" s="98"/>
      <c r="G13" s="14"/>
      <c r="H13" s="15"/>
      <c r="I13" s="15" t="s">
        <v>16</v>
      </c>
    </row>
    <row r="14" spans="1:9" ht="25.5" customHeight="1">
      <c r="A14" s="91" t="s">
        <v>17</v>
      </c>
      <c r="B14" s="92"/>
      <c r="C14" s="92"/>
      <c r="D14" s="92"/>
      <c r="E14" s="93"/>
      <c r="F14" s="102" t="s">
        <v>18</v>
      </c>
      <c r="G14" s="14"/>
    </row>
    <row r="15" spans="1:9" ht="12.75" customHeight="1" thickBot="1">
      <c r="A15" s="99" t="s">
        <v>19</v>
      </c>
      <c r="B15" s="100"/>
      <c r="C15" s="100"/>
      <c r="D15" s="100"/>
      <c r="E15" s="101"/>
      <c r="F15" s="98"/>
      <c r="G15" s="14"/>
    </row>
    <row r="16" spans="1:9" ht="13.5" customHeight="1" thickBot="1">
      <c r="A16" s="1"/>
    </row>
    <row r="17" spans="1:9" s="16" customFormat="1" ht="13.5" customHeight="1" thickBot="1">
      <c r="A17" s="82" t="s">
        <v>20</v>
      </c>
      <c r="B17" s="83"/>
      <c r="C17" s="83"/>
      <c r="D17" s="83"/>
      <c r="E17" s="83"/>
      <c r="F17" s="83"/>
      <c r="G17" s="83"/>
      <c r="H17" s="83"/>
      <c r="I17" s="84"/>
    </row>
    <row r="18" spans="1:9" s="16" customFormat="1" ht="14.25" customHeight="1" thickBot="1">
      <c r="A18" s="85" t="s">
        <v>21</v>
      </c>
      <c r="B18" s="86"/>
      <c r="C18" s="86"/>
      <c r="D18" s="86"/>
      <c r="E18" s="86"/>
      <c r="F18" s="86"/>
      <c r="G18" s="86"/>
      <c r="H18" s="86"/>
      <c r="I18" s="87"/>
    </row>
    <row r="19" spans="1:9" s="16" customFormat="1" ht="13.5" customHeight="1" thickBot="1">
      <c r="A19" s="88"/>
      <c r="B19" s="89"/>
      <c r="C19" s="89"/>
      <c r="D19" s="89"/>
      <c r="E19" s="89"/>
      <c r="F19" s="89"/>
      <c r="G19" s="89"/>
      <c r="H19" s="89"/>
      <c r="I19" s="90"/>
    </row>
    <row r="20" spans="1:9" s="16" customFormat="1" ht="13.5" customHeight="1" thickBot="1">
      <c r="A20" s="82" t="s">
        <v>22</v>
      </c>
      <c r="B20" s="83"/>
      <c r="C20" s="83"/>
      <c r="D20" s="83"/>
      <c r="E20" s="83"/>
      <c r="F20" s="83"/>
      <c r="G20" s="83"/>
      <c r="H20" s="83"/>
      <c r="I20" s="84"/>
    </row>
    <row r="21" spans="1:9" s="16" customFormat="1" ht="13.5" customHeight="1" thickBot="1">
      <c r="A21" s="88"/>
      <c r="B21" s="89"/>
      <c r="C21" s="89"/>
      <c r="D21" s="89"/>
      <c r="E21" s="89"/>
      <c r="F21" s="89"/>
      <c r="G21" s="89"/>
      <c r="H21" s="89"/>
      <c r="I21" s="90"/>
    </row>
    <row r="22" spans="1:9" s="16" customFormat="1" ht="13.5" customHeight="1" thickBot="1">
      <c r="A22" s="88"/>
      <c r="B22" s="89"/>
      <c r="C22" s="89"/>
      <c r="D22" s="89"/>
      <c r="E22" s="89"/>
      <c r="F22" s="89"/>
      <c r="G22" s="89"/>
      <c r="H22" s="89"/>
      <c r="I22" s="90"/>
    </row>
    <row r="23" spans="1:9" s="16" customFormat="1" ht="13.5" customHeight="1" thickBot="1">
      <c r="A23" s="76" t="s">
        <v>23</v>
      </c>
      <c r="B23" s="78" t="s">
        <v>24</v>
      </c>
      <c r="C23" s="79"/>
      <c r="D23" s="79"/>
      <c r="E23" s="79"/>
      <c r="F23" s="79"/>
      <c r="G23" s="79"/>
      <c r="H23" s="79"/>
      <c r="I23" s="80"/>
    </row>
    <row r="24" spans="1:9" s="16" customFormat="1" ht="67.5" customHeight="1" thickBot="1">
      <c r="A24" s="77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81" t="s">
        <v>32</v>
      </c>
      <c r="B26" s="81"/>
      <c r="C26" s="81"/>
      <c r="D26" s="81"/>
      <c r="E26" s="81"/>
      <c r="F26" s="81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L34"/>
  <sheetViews>
    <sheetView tabSelected="1" workbookViewId="0">
      <selection activeCell="D18" sqref="D18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6" width="9.33203125" style="23" hidden="1" customWidth="1"/>
    <col min="7" max="7" width="9.33203125" style="28" hidden="1" customWidth="1"/>
    <col min="8" max="9" width="9.33203125" style="23" hidden="1" customWidth="1"/>
    <col min="10" max="11" width="9.33203125" style="28" hidden="1" customWidth="1"/>
    <col min="12" max="12" width="9.33203125" style="74"/>
    <col min="13" max="16384" width="9.33203125" style="23"/>
  </cols>
  <sheetData>
    <row r="2" spans="1:12" s="29" customFormat="1" ht="67.5" customHeight="1">
      <c r="A2" s="30" t="s">
        <v>33</v>
      </c>
      <c r="B2" s="31" t="s">
        <v>34</v>
      </c>
      <c r="C2" s="32" t="s">
        <v>140</v>
      </c>
      <c r="D2" s="33" t="s">
        <v>36</v>
      </c>
      <c r="E2" s="34" t="s">
        <v>37</v>
      </c>
      <c r="G2" s="35"/>
      <c r="J2" s="35"/>
      <c r="K2" s="35"/>
      <c r="L2" s="71"/>
    </row>
    <row r="3" spans="1:12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G3" s="40"/>
      <c r="J3" s="40"/>
      <c r="K3" s="40"/>
      <c r="L3" s="72"/>
    </row>
    <row r="4" spans="1:12" ht="55.5" customHeight="1">
      <c r="A4" s="41" t="s">
        <v>40</v>
      </c>
      <c r="B4" s="38" t="s">
        <v>41</v>
      </c>
      <c r="C4" s="42">
        <v>55830</v>
      </c>
      <c r="D4" s="43">
        <v>242230</v>
      </c>
      <c r="E4" s="43">
        <v>4338.7</v>
      </c>
      <c r="F4" s="23" t="e">
        <f>[2]Dodatok1!#REF!</f>
        <v>#REF!</v>
      </c>
      <c r="G4" s="44" t="e">
        <f t="shared" ref="G4:G15" si="0">F4-C4</f>
        <v>#REF!</v>
      </c>
      <c r="H4" s="26">
        <f>SUM(C5:C15)</f>
        <v>42120</v>
      </c>
      <c r="I4" s="27">
        <f>SUM(D5:D17)</f>
        <v>242230</v>
      </c>
      <c r="J4" s="44">
        <f>H4-C4</f>
        <v>-13710</v>
      </c>
      <c r="K4" s="45">
        <f>I4-D4</f>
        <v>0</v>
      </c>
      <c r="L4" s="73"/>
    </row>
    <row r="5" spans="1:12" ht="12.75" customHeight="1">
      <c r="A5" s="41" t="s">
        <v>42</v>
      </c>
      <c r="B5" s="38" t="s">
        <v>43</v>
      </c>
      <c r="C5" s="42">
        <v>5</v>
      </c>
      <c r="D5" s="43">
        <v>3.6</v>
      </c>
      <c r="E5" s="43">
        <v>708.3</v>
      </c>
      <c r="F5" s="23" t="e">
        <f>[2]Dodatok1!#REF!</f>
        <v>#REF!</v>
      </c>
      <c r="G5" s="44" t="e">
        <f t="shared" si="0"/>
        <v>#REF!</v>
      </c>
      <c r="L5" s="73"/>
    </row>
    <row r="6" spans="1:12" ht="12.75" customHeight="1">
      <c r="A6" s="41" t="s">
        <v>44</v>
      </c>
      <c r="B6" s="38" t="s">
        <v>45</v>
      </c>
      <c r="C6" s="42">
        <v>4</v>
      </c>
      <c r="D6" s="43">
        <v>3.6</v>
      </c>
      <c r="E6" s="43">
        <v>885.4</v>
      </c>
      <c r="F6" s="23" t="e">
        <f>[2]Dodatok1!#REF!</f>
        <v>#REF!</v>
      </c>
      <c r="G6" s="44" t="e">
        <f t="shared" si="0"/>
        <v>#REF!</v>
      </c>
      <c r="L6" s="73"/>
    </row>
    <row r="7" spans="1:12" ht="12.75" customHeight="1">
      <c r="A7" s="41" t="s">
        <v>46</v>
      </c>
      <c r="B7" s="38" t="s">
        <v>47</v>
      </c>
      <c r="C7" s="42">
        <v>20</v>
      </c>
      <c r="D7" s="43">
        <v>21</v>
      </c>
      <c r="E7" s="43">
        <v>1049.8</v>
      </c>
      <c r="F7" s="23" t="e">
        <f>[2]Dodatok1!#REF!</f>
        <v>#REF!</v>
      </c>
      <c r="G7" s="44" t="e">
        <f t="shared" si="0"/>
        <v>#REF!</v>
      </c>
      <c r="L7" s="73"/>
    </row>
    <row r="8" spans="1:12" ht="12.75" customHeight="1">
      <c r="A8" s="41" t="s">
        <v>48</v>
      </c>
      <c r="B8" s="38" t="s">
        <v>49</v>
      </c>
      <c r="C8" s="42">
        <v>34</v>
      </c>
      <c r="D8" s="43">
        <v>40.1</v>
      </c>
      <c r="E8" s="43">
        <v>1180.5</v>
      </c>
      <c r="F8" s="23" t="e">
        <f>[2]Dodatok1!#REF!</f>
        <v>#REF!</v>
      </c>
      <c r="G8" s="44" t="e">
        <f t="shared" si="0"/>
        <v>#REF!</v>
      </c>
      <c r="L8" s="73"/>
    </row>
    <row r="9" spans="1:12" ht="12.75" customHeight="1">
      <c r="A9" s="41" t="s">
        <v>50</v>
      </c>
      <c r="B9" s="38" t="s">
        <v>51</v>
      </c>
      <c r="C9" s="42">
        <v>5</v>
      </c>
      <c r="D9" s="43">
        <v>6.2</v>
      </c>
      <c r="E9" s="43">
        <v>1244.9000000000001</v>
      </c>
      <c r="F9" s="23" t="e">
        <f>[2]Dodatok1!#REF!</f>
        <v>#REF!</v>
      </c>
      <c r="G9" s="44" t="e">
        <f t="shared" si="0"/>
        <v>#REF!</v>
      </c>
      <c r="L9" s="73"/>
    </row>
    <row r="10" spans="1:12" ht="12.75" customHeight="1">
      <c r="A10" s="41" t="s">
        <v>52</v>
      </c>
      <c r="B10" s="38" t="s">
        <v>53</v>
      </c>
      <c r="C10" s="42">
        <v>103</v>
      </c>
      <c r="D10" s="43">
        <v>140.30000000000001</v>
      </c>
      <c r="E10" s="43">
        <v>1362.3</v>
      </c>
      <c r="F10" s="23" t="e">
        <f>[2]Dodatok1!#REF!</f>
        <v>#REF!</v>
      </c>
      <c r="G10" s="44" t="e">
        <f t="shared" si="0"/>
        <v>#REF!</v>
      </c>
      <c r="L10" s="73"/>
    </row>
    <row r="11" spans="1:12" ht="12.75" customHeight="1">
      <c r="A11" s="41" t="s">
        <v>54</v>
      </c>
      <c r="B11" s="38" t="s">
        <v>55</v>
      </c>
      <c r="C11" s="42">
        <v>107</v>
      </c>
      <c r="D11" s="43">
        <v>151.9</v>
      </c>
      <c r="E11" s="43">
        <v>1419.8</v>
      </c>
      <c r="F11" s="23" t="e">
        <f>[2]Dodatok1!#REF!</f>
        <v>#REF!</v>
      </c>
      <c r="G11" s="44" t="e">
        <f t="shared" si="0"/>
        <v>#REF!</v>
      </c>
      <c r="L11" s="73"/>
    </row>
    <row r="12" spans="1:12" ht="12.75" customHeight="1">
      <c r="A12" s="41" t="s">
        <v>56</v>
      </c>
      <c r="B12" s="38" t="s">
        <v>57</v>
      </c>
      <c r="C12" s="42">
        <v>24</v>
      </c>
      <c r="D12" s="43">
        <v>39.799999999999997</v>
      </c>
      <c r="E12" s="43">
        <v>1659.9</v>
      </c>
      <c r="F12" s="23" t="e">
        <f>[2]Dodatok1!#REF!</f>
        <v>#REF!</v>
      </c>
      <c r="G12" s="44" t="e">
        <f t="shared" si="0"/>
        <v>#REF!</v>
      </c>
      <c r="L12" s="73"/>
    </row>
    <row r="13" spans="1:12" ht="12.75" customHeight="1">
      <c r="A13" s="41" t="s">
        <v>58</v>
      </c>
      <c r="B13" s="38" t="s">
        <v>59</v>
      </c>
      <c r="C13" s="42">
        <v>27098</v>
      </c>
      <c r="D13" s="43">
        <v>75733.3</v>
      </c>
      <c r="E13" s="43">
        <v>2794.8</v>
      </c>
      <c r="F13" s="23" t="e">
        <f>[2]Dodatok1!#REF!</f>
        <v>#REF!</v>
      </c>
      <c r="G13" s="44" t="e">
        <f t="shared" si="0"/>
        <v>#REF!</v>
      </c>
      <c r="L13" s="73"/>
    </row>
    <row r="14" spans="1:12" ht="12.75" customHeight="1">
      <c r="A14" s="41" t="s">
        <v>60</v>
      </c>
      <c r="B14" s="38" t="s">
        <v>61</v>
      </c>
      <c r="C14" s="42">
        <v>8681</v>
      </c>
      <c r="D14" s="43">
        <v>29947.3</v>
      </c>
      <c r="E14" s="43">
        <v>3449.7</v>
      </c>
      <c r="F14" s="23" t="e">
        <f>[2]Dodatok1!#REF!</f>
        <v>#REF!</v>
      </c>
      <c r="G14" s="44" t="e">
        <f t="shared" si="0"/>
        <v>#REF!</v>
      </c>
      <c r="L14" s="73"/>
    </row>
    <row r="15" spans="1:12" ht="12.75" customHeight="1">
      <c r="A15" s="41" t="s">
        <v>62</v>
      </c>
      <c r="B15" s="38" t="s">
        <v>63</v>
      </c>
      <c r="C15" s="42">
        <v>6039</v>
      </c>
      <c r="D15" s="43">
        <v>27215</v>
      </c>
      <c r="E15" s="43">
        <v>4506.5</v>
      </c>
      <c r="F15" s="23" t="e">
        <f>[2]Dodatok1!#REF!</f>
        <v>#REF!</v>
      </c>
      <c r="G15" s="44" t="e">
        <f t="shared" si="0"/>
        <v>#REF!</v>
      </c>
      <c r="L15" s="73"/>
    </row>
    <row r="16" spans="1:12" ht="12.75" customHeight="1">
      <c r="A16" s="41" t="s">
        <v>64</v>
      </c>
      <c r="B16" s="38" t="s">
        <v>65</v>
      </c>
      <c r="C16" s="42">
        <v>11419</v>
      </c>
      <c r="D16" s="43">
        <v>76318.2</v>
      </c>
      <c r="E16" s="43">
        <v>6683.4</v>
      </c>
      <c r="G16" s="44"/>
      <c r="L16" s="73"/>
    </row>
    <row r="17" spans="1:12" ht="12.75" customHeight="1">
      <c r="A17" s="41" t="s">
        <v>66</v>
      </c>
      <c r="B17" s="46" t="s">
        <v>67</v>
      </c>
      <c r="C17" s="42">
        <v>2291</v>
      </c>
      <c r="D17" s="43">
        <v>32609.7</v>
      </c>
      <c r="E17" s="43">
        <v>14233.8</v>
      </c>
      <c r="F17" s="23" t="e">
        <f>[2]Dodatok1!#REF!</f>
        <v>#REF!</v>
      </c>
      <c r="G17" s="44" t="e">
        <f t="shared" ref="G17:G26" si="1">F17-C17</f>
        <v>#REF!</v>
      </c>
      <c r="L17" s="73"/>
    </row>
    <row r="18" spans="1:12" ht="45.75" customHeight="1">
      <c r="A18" s="41" t="s">
        <v>68</v>
      </c>
      <c r="B18" s="46" t="s">
        <v>69</v>
      </c>
      <c r="C18" s="42">
        <v>36990</v>
      </c>
      <c r="D18" s="43">
        <v>176435.8</v>
      </c>
      <c r="E18" s="43">
        <v>4769.8</v>
      </c>
      <c r="F18" s="26" t="e">
        <f>'[3]Dodatok 2'!#REF!</f>
        <v>#REF!</v>
      </c>
      <c r="G18" s="44" t="e">
        <f t="shared" si="1"/>
        <v>#REF!</v>
      </c>
      <c r="H18" s="26">
        <f>SUM(C18:C23)</f>
        <v>55830</v>
      </c>
      <c r="I18" s="27">
        <f>SUM(D18:D23)</f>
        <v>242229.99999999997</v>
      </c>
      <c r="J18" s="44">
        <f>H18-C4</f>
        <v>0</v>
      </c>
      <c r="K18" s="45">
        <f>I18-D4</f>
        <v>0</v>
      </c>
      <c r="L18" s="73"/>
    </row>
    <row r="19" spans="1:12" ht="14.25" customHeight="1">
      <c r="A19" s="41" t="s">
        <v>70</v>
      </c>
      <c r="B19" s="46" t="s">
        <v>71</v>
      </c>
      <c r="C19" s="42">
        <v>15728</v>
      </c>
      <c r="D19" s="43">
        <v>54105.3</v>
      </c>
      <c r="E19" s="43">
        <v>3440.01</v>
      </c>
      <c r="F19" s="26" t="e">
        <f>'[3]Dodatok 2'!#REF!</f>
        <v>#REF!</v>
      </c>
      <c r="G19" s="44" t="e">
        <f t="shared" si="1"/>
        <v>#REF!</v>
      </c>
      <c r="L19" s="73"/>
    </row>
    <row r="20" spans="1:12" ht="14.25" customHeight="1">
      <c r="A20" s="41" t="s">
        <v>72</v>
      </c>
      <c r="B20" s="46" t="s">
        <v>73</v>
      </c>
      <c r="C20" s="42">
        <v>1992</v>
      </c>
      <c r="D20" s="43">
        <v>5512.7</v>
      </c>
      <c r="E20" s="43">
        <v>2767.4</v>
      </c>
      <c r="F20" s="26" t="e">
        <f>'[3]Dodatok 2'!#REF!</f>
        <v>#REF!</v>
      </c>
      <c r="G20" s="44" t="e">
        <f t="shared" si="1"/>
        <v>#REF!</v>
      </c>
      <c r="L20" s="73"/>
    </row>
    <row r="21" spans="1:12" ht="14.25" customHeight="1">
      <c r="A21" s="41" t="s">
        <v>74</v>
      </c>
      <c r="B21" s="46" t="s">
        <v>75</v>
      </c>
      <c r="C21" s="42">
        <v>878</v>
      </c>
      <c r="D21" s="43">
        <v>4239.3</v>
      </c>
      <c r="E21" s="43">
        <v>4828.3999999999996</v>
      </c>
      <c r="F21" s="26" t="e">
        <f>'[3]Dodatok 2'!#REF!</f>
        <v>#REF!</v>
      </c>
      <c r="G21" s="44" t="e">
        <f t="shared" si="1"/>
        <v>#REF!</v>
      </c>
      <c r="L21" s="73"/>
    </row>
    <row r="22" spans="1:12" ht="14.25" customHeight="1">
      <c r="A22" s="41" t="s">
        <v>76</v>
      </c>
      <c r="B22" s="46" t="s">
        <v>77</v>
      </c>
      <c r="C22" s="42">
        <v>230</v>
      </c>
      <c r="D22" s="43">
        <v>546.29999999999995</v>
      </c>
      <c r="E22" s="43">
        <v>2375</v>
      </c>
      <c r="F22" s="26" t="e">
        <f>'[3]Dodatok 2'!#REF!</f>
        <v>#REF!</v>
      </c>
      <c r="G22" s="44" t="e">
        <f t="shared" si="1"/>
        <v>#REF!</v>
      </c>
      <c r="L22" s="73"/>
    </row>
    <row r="23" spans="1:12" ht="14.25" customHeight="1">
      <c r="A23" s="41" t="s">
        <v>78</v>
      </c>
      <c r="B23" s="46" t="s">
        <v>79</v>
      </c>
      <c r="C23" s="42">
        <v>12</v>
      </c>
      <c r="D23" s="43">
        <v>1390.6</v>
      </c>
      <c r="E23" s="43">
        <v>115884</v>
      </c>
      <c r="F23" s="26" t="e">
        <f>'[3]Dodatok 2'!#REF!</f>
        <v>#REF!</v>
      </c>
      <c r="G23" s="44" t="e">
        <f t="shared" si="1"/>
        <v>#REF!</v>
      </c>
      <c r="L23" s="73"/>
    </row>
    <row r="24" spans="1:12" ht="42.75" customHeight="1">
      <c r="A24" s="41" t="s">
        <v>80</v>
      </c>
      <c r="B24" s="46" t="s">
        <v>81</v>
      </c>
      <c r="C24" s="42">
        <v>320</v>
      </c>
      <c r="D24" s="43">
        <v>446.9</v>
      </c>
      <c r="E24" s="43">
        <v>1396.61</v>
      </c>
      <c r="F24" s="26" t="e">
        <f>'[4]Dodatok 3'!#REF!</f>
        <v>#REF!</v>
      </c>
      <c r="G24" s="44" t="e">
        <f t="shared" si="1"/>
        <v>#REF!</v>
      </c>
      <c r="H24" s="26">
        <f>SUM(C24:C26)</f>
        <v>55830</v>
      </c>
      <c r="I24" s="27">
        <f>SUM(D24:D26)</f>
        <v>242230</v>
      </c>
      <c r="J24" s="44">
        <f>H24-C4</f>
        <v>0</v>
      </c>
      <c r="K24" s="45">
        <f>I24-D4</f>
        <v>0</v>
      </c>
      <c r="L24" s="73"/>
    </row>
    <row r="25" spans="1:12" ht="11.25" customHeight="1">
      <c r="A25" s="41" t="s">
        <v>82</v>
      </c>
      <c r="B25" s="46" t="s">
        <v>83</v>
      </c>
      <c r="C25" s="42">
        <v>7251</v>
      </c>
      <c r="D25" s="43">
        <v>17119.599999999999</v>
      </c>
      <c r="E25" s="43">
        <v>2361</v>
      </c>
      <c r="F25" s="26" t="e">
        <f>'[4]Dodatok 3'!#REF!</f>
        <v>#REF!</v>
      </c>
      <c r="G25" s="44" t="e">
        <f t="shared" si="1"/>
        <v>#REF!</v>
      </c>
      <c r="L25" s="73"/>
    </row>
    <row r="26" spans="1:12" ht="11.25" customHeight="1">
      <c r="A26" s="41" t="s">
        <v>84</v>
      </c>
      <c r="B26" s="46" t="s">
        <v>85</v>
      </c>
      <c r="C26" s="42">
        <v>48259</v>
      </c>
      <c r="D26" s="43">
        <v>224663.5</v>
      </c>
      <c r="E26" s="43">
        <v>4655.3999999999996</v>
      </c>
      <c r="F26" s="26" t="e">
        <f>'[4]Dodatok 3'!#REF!</f>
        <v>#REF!</v>
      </c>
      <c r="G26" s="44" t="e">
        <f t="shared" si="1"/>
        <v>#REF!</v>
      </c>
      <c r="L26" s="73"/>
    </row>
    <row r="27" spans="1:12" s="49" customFormat="1" ht="22.5" customHeight="1">
      <c r="A27" s="41" t="s">
        <v>141</v>
      </c>
      <c r="B27" s="46" t="s">
        <v>87</v>
      </c>
      <c r="C27" s="42">
        <v>0</v>
      </c>
      <c r="D27" s="43">
        <v>0</v>
      </c>
      <c r="E27" s="43">
        <v>0</v>
      </c>
      <c r="F27" s="47"/>
      <c r="G27" s="47"/>
      <c r="L27" s="75"/>
    </row>
    <row r="28" spans="1:12" ht="22.5" customHeight="1">
      <c r="A28" s="41" t="s">
        <v>88</v>
      </c>
      <c r="B28" s="46" t="s">
        <v>89</v>
      </c>
      <c r="C28" s="42">
        <v>0</v>
      </c>
      <c r="D28" s="43">
        <v>0</v>
      </c>
      <c r="E28" s="43">
        <v>0</v>
      </c>
    </row>
    <row r="29" spans="1:12" s="49" customFormat="1" ht="6.75" customHeight="1">
      <c r="A29" s="52"/>
      <c r="B29" s="53"/>
      <c r="C29" s="54"/>
      <c r="D29" s="55"/>
      <c r="E29" s="55"/>
      <c r="L29" s="75"/>
    </row>
    <row r="30" spans="1:12" ht="11.25" customHeight="1">
      <c r="A30" s="119" t="s">
        <v>90</v>
      </c>
      <c r="B30" s="119"/>
      <c r="C30" s="119"/>
      <c r="D30" s="119"/>
      <c r="E30" s="119"/>
      <c r="G30" s="23"/>
      <c r="H30" s="28"/>
      <c r="I30" s="28"/>
      <c r="J30" s="23"/>
      <c r="K30" s="23"/>
      <c r="L30" s="73"/>
    </row>
    <row r="31" spans="1:12" ht="11.25" customHeight="1">
      <c r="A31" s="119"/>
      <c r="B31" s="119"/>
      <c r="C31" s="119"/>
      <c r="D31" s="119"/>
      <c r="E31" s="119"/>
      <c r="G31" s="23"/>
      <c r="H31" s="28"/>
      <c r="I31" s="28"/>
      <c r="J31" s="23"/>
      <c r="K31" s="23"/>
      <c r="L31" s="73"/>
    </row>
    <row r="32" spans="1:12" ht="40.5" customHeight="1">
      <c r="A32" s="120" t="s">
        <v>91</v>
      </c>
      <c r="B32" s="120"/>
      <c r="C32" s="120"/>
      <c r="D32" s="120" t="s">
        <v>92</v>
      </c>
      <c r="E32" s="120"/>
      <c r="F32" s="120"/>
      <c r="G32" s="120"/>
    </row>
    <row r="34" spans="1:3" ht="22.5" customHeight="1">
      <c r="A34" s="120" t="s">
        <v>93</v>
      </c>
      <c r="B34" s="120"/>
      <c r="C34" s="120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F10" sqref="F10"/>
    </sheetView>
  </sheetViews>
  <sheetFormatPr defaultColWidth="9.33203125" defaultRowHeight="12.75"/>
  <cols>
    <col min="3" max="3" width="12" customWidth="1"/>
    <col min="6" max="6" width="10.6640625" customWidth="1"/>
    <col min="7" max="7" width="17.83203125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 (раб)'!C4</f>
        <v>55830</v>
      </c>
      <c r="D3" s="1" t="s">
        <v>96</v>
      </c>
      <c r="E3" s="1" t="s">
        <v>97</v>
      </c>
      <c r="F3" s="42">
        <f>SUM('5pf (раб)'!C5:C17)</f>
        <v>55830</v>
      </c>
      <c r="G3" t="str">
        <f>IF(F3=C3,"+","-")</f>
        <v>+</v>
      </c>
    </row>
    <row r="4" spans="2:7">
      <c r="B4" s="1" t="s">
        <v>41</v>
      </c>
      <c r="C4" s="42">
        <f>'5pf (раб)'!C4</f>
        <v>55830</v>
      </c>
      <c r="D4" s="1" t="s">
        <v>96</v>
      </c>
      <c r="E4" s="1" t="s">
        <v>98</v>
      </c>
      <c r="F4" s="42">
        <f>SUM('5pf (раб)'!C18:C23)</f>
        <v>55830</v>
      </c>
      <c r="G4" t="str">
        <f>IF(F4=C4,"+","-")</f>
        <v>+</v>
      </c>
    </row>
    <row r="5" spans="2:7">
      <c r="B5" s="1" t="s">
        <v>41</v>
      </c>
      <c r="C5" s="42">
        <f>'5pf (раб)'!C4</f>
        <v>55830</v>
      </c>
      <c r="D5" s="1" t="s">
        <v>96</v>
      </c>
      <c r="E5" s="1" t="s">
        <v>99</v>
      </c>
      <c r="F5" s="42">
        <f>SUM('5pf (раб)'!C24:C26)</f>
        <v>55830</v>
      </c>
      <c r="G5" t="str">
        <f>IF(F5=C5,"+","-")</f>
        <v>+</v>
      </c>
    </row>
    <row r="6" spans="2:7">
      <c r="B6" s="1" t="s">
        <v>41</v>
      </c>
      <c r="C6" s="42">
        <f>'5pf (раб)'!C4</f>
        <v>55830</v>
      </c>
      <c r="D6" s="1" t="s">
        <v>100</v>
      </c>
      <c r="E6" s="1" t="s">
        <v>87</v>
      </c>
      <c r="F6" s="42">
        <f>'5pf (раб)'!C27</f>
        <v>0</v>
      </c>
      <c r="G6" t="str">
        <f>IF(F6&lt;=C6,"+","-")</f>
        <v>+</v>
      </c>
    </row>
    <row r="8" spans="2:7">
      <c r="B8" s="1" t="s">
        <v>102</v>
      </c>
    </row>
    <row r="9" spans="2:7">
      <c r="B9" s="1" t="s">
        <v>41</v>
      </c>
      <c r="C9" s="43">
        <f>'5pf (раб)'!D4</f>
        <v>242230</v>
      </c>
      <c r="D9" s="1" t="s">
        <v>96</v>
      </c>
      <c r="E9" s="1" t="s">
        <v>97</v>
      </c>
      <c r="F9" s="43">
        <f>SUM('5pf (раб)'!D5:D17)</f>
        <v>242230</v>
      </c>
      <c r="G9" t="str">
        <f>IF(F9=C9,"+","-")</f>
        <v>+</v>
      </c>
    </row>
    <row r="10" spans="2:7">
      <c r="B10" s="1" t="s">
        <v>41</v>
      </c>
      <c r="C10" s="43">
        <f>'5pf (раб)'!D4</f>
        <v>242230</v>
      </c>
      <c r="D10" s="1" t="s">
        <v>96</v>
      </c>
      <c r="E10" s="1" t="s">
        <v>98</v>
      </c>
      <c r="F10" s="43">
        <f>SUM('5pf (раб)'!D18:D23)</f>
        <v>242229.99999999997</v>
      </c>
      <c r="G10" t="str">
        <f>IF(F10=C10,"+","-")</f>
        <v>+</v>
      </c>
    </row>
    <row r="11" spans="2:7">
      <c r="B11" s="1" t="s">
        <v>41</v>
      </c>
      <c r="C11" s="43">
        <f>'5pf (раб)'!D4</f>
        <v>242230</v>
      </c>
      <c r="D11" s="1" t="s">
        <v>96</v>
      </c>
      <c r="E11" s="1" t="s">
        <v>99</v>
      </c>
      <c r="F11" s="43">
        <f>SUM('5pf (раб)'!D24:D26)</f>
        <v>242230</v>
      </c>
      <c r="G11" t="str">
        <f>IF(F11=C11,"+","-")</f>
        <v>+</v>
      </c>
    </row>
    <row r="12" spans="2:7">
      <c r="B12" s="1" t="s">
        <v>41</v>
      </c>
      <c r="C12" s="43">
        <f>'5pf (раб)'!D4</f>
        <v>242230</v>
      </c>
      <c r="D12" s="1" t="s">
        <v>100</v>
      </c>
      <c r="E12" s="1" t="s">
        <v>87</v>
      </c>
      <c r="F12" s="43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9" t="s">
        <v>142</v>
      </c>
      <c r="B1" s="129"/>
      <c r="C1" s="129"/>
      <c r="D1" s="129"/>
      <c r="E1" s="129"/>
      <c r="F1" s="129"/>
      <c r="G1" s="56"/>
    </row>
    <row r="2" spans="1:32" ht="18" customHeight="1">
      <c r="A2" s="121" t="s">
        <v>104</v>
      </c>
      <c r="B2" s="121" t="s">
        <v>105</v>
      </c>
      <c r="C2" s="126" t="s">
        <v>106</v>
      </c>
      <c r="D2" s="127"/>
      <c r="E2" s="127"/>
      <c r="F2" s="126" t="s">
        <v>42</v>
      </c>
      <c r="G2" s="127"/>
      <c r="H2" s="127"/>
      <c r="I2" s="126" t="s">
        <v>44</v>
      </c>
      <c r="J2" s="127"/>
      <c r="K2" s="128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8"/>
    </row>
    <row r="3" spans="1:32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  <c r="AF3" s="59"/>
    </row>
    <row r="4" spans="1:32" ht="36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AF4" s="59"/>
    </row>
    <row r="5" spans="1:32" ht="11.25" customHeight="1">
      <c r="A5" s="60" t="s">
        <v>110</v>
      </c>
      <c r="B5" s="60" t="s">
        <v>111</v>
      </c>
      <c r="C5" s="61">
        <v>23491</v>
      </c>
      <c r="D5" s="62">
        <v>113101.6</v>
      </c>
      <c r="E5" s="63">
        <v>4814.7</v>
      </c>
      <c r="F5" s="61">
        <v>0</v>
      </c>
      <c r="G5" s="62">
        <v>0</v>
      </c>
      <c r="H5" s="62">
        <v>0</v>
      </c>
      <c r="I5" s="61">
        <v>0</v>
      </c>
      <c r="J5" s="62">
        <v>0</v>
      </c>
      <c r="K5" s="62">
        <v>0</v>
      </c>
      <c r="AF5" s="64"/>
    </row>
    <row r="6" spans="1:32" ht="11.25" customHeight="1">
      <c r="A6" s="60" t="s">
        <v>112</v>
      </c>
      <c r="B6" s="60" t="s">
        <v>113</v>
      </c>
      <c r="C6" s="61">
        <v>2399</v>
      </c>
      <c r="D6" s="62">
        <v>9846.1</v>
      </c>
      <c r="E6" s="63">
        <v>4104.3</v>
      </c>
      <c r="F6" s="61">
        <v>0</v>
      </c>
      <c r="G6" s="62">
        <v>0</v>
      </c>
      <c r="H6" s="62">
        <v>0</v>
      </c>
      <c r="I6" s="61">
        <v>0</v>
      </c>
      <c r="J6" s="62">
        <v>0</v>
      </c>
      <c r="K6" s="62">
        <v>0</v>
      </c>
      <c r="AF6" s="64"/>
    </row>
    <row r="7" spans="1:32" ht="11.25" customHeight="1">
      <c r="A7" s="60" t="s">
        <v>114</v>
      </c>
      <c r="B7" s="60" t="s">
        <v>115</v>
      </c>
      <c r="C7" s="61">
        <v>3376</v>
      </c>
      <c r="D7" s="62">
        <v>13660</v>
      </c>
      <c r="E7" s="63">
        <v>4046.2</v>
      </c>
      <c r="F7" s="61">
        <v>0</v>
      </c>
      <c r="G7" s="62">
        <v>0</v>
      </c>
      <c r="H7" s="62">
        <v>0</v>
      </c>
      <c r="I7" s="61">
        <v>0</v>
      </c>
      <c r="J7" s="62">
        <v>0</v>
      </c>
      <c r="K7" s="62">
        <v>0</v>
      </c>
      <c r="AF7" s="64"/>
    </row>
    <row r="8" spans="1:32" ht="11.25" customHeight="1">
      <c r="A8" s="60" t="s">
        <v>116</v>
      </c>
      <c r="B8" s="60" t="s">
        <v>117</v>
      </c>
      <c r="C8" s="61">
        <v>3622</v>
      </c>
      <c r="D8" s="62">
        <v>13788.3</v>
      </c>
      <c r="E8" s="63">
        <v>3806.8</v>
      </c>
      <c r="F8" s="61">
        <v>0</v>
      </c>
      <c r="G8" s="62">
        <v>0</v>
      </c>
      <c r="H8" s="62">
        <v>0</v>
      </c>
      <c r="I8" s="61">
        <v>4</v>
      </c>
      <c r="J8" s="62">
        <v>3.5</v>
      </c>
      <c r="K8" s="62">
        <v>885.4</v>
      </c>
      <c r="AF8" s="64"/>
    </row>
    <row r="9" spans="1:32" ht="11.25" customHeight="1">
      <c r="A9" s="60" t="s">
        <v>118</v>
      </c>
      <c r="B9" s="60" t="s">
        <v>119</v>
      </c>
      <c r="C9" s="61">
        <v>5791</v>
      </c>
      <c r="D9" s="62">
        <v>22768.9</v>
      </c>
      <c r="E9" s="63">
        <v>3931.8</v>
      </c>
      <c r="F9" s="61">
        <v>5</v>
      </c>
      <c r="G9" s="62">
        <v>3.5</v>
      </c>
      <c r="H9" s="62">
        <v>708.3</v>
      </c>
      <c r="I9" s="61">
        <v>0</v>
      </c>
      <c r="J9" s="62">
        <v>0</v>
      </c>
      <c r="K9" s="62">
        <v>0</v>
      </c>
      <c r="AF9" s="64"/>
    </row>
    <row r="10" spans="1:32" ht="11.25" customHeight="1">
      <c r="A10" s="60" t="s">
        <v>120</v>
      </c>
      <c r="B10" s="60" t="s">
        <v>121</v>
      </c>
      <c r="C10" s="61">
        <v>3639</v>
      </c>
      <c r="D10" s="62">
        <v>15123.3</v>
      </c>
      <c r="E10" s="63">
        <v>4155.8999999999996</v>
      </c>
      <c r="F10" s="61">
        <v>0</v>
      </c>
      <c r="G10" s="62">
        <v>0</v>
      </c>
      <c r="H10" s="62">
        <v>0</v>
      </c>
      <c r="I10" s="61">
        <v>0</v>
      </c>
      <c r="J10" s="62">
        <v>0</v>
      </c>
      <c r="K10" s="62">
        <v>0</v>
      </c>
      <c r="AF10" s="64"/>
    </row>
    <row r="11" spans="1:32" ht="11.25" customHeight="1">
      <c r="A11" s="60" t="s">
        <v>122</v>
      </c>
      <c r="B11" s="60" t="s">
        <v>123</v>
      </c>
      <c r="C11" s="61">
        <v>5378</v>
      </c>
      <c r="D11" s="62">
        <v>21283.4</v>
      </c>
      <c r="E11" s="63">
        <v>3957.5</v>
      </c>
      <c r="F11" s="61">
        <v>0</v>
      </c>
      <c r="G11" s="62">
        <v>0</v>
      </c>
      <c r="H11" s="62">
        <v>0</v>
      </c>
      <c r="I11" s="61">
        <v>0</v>
      </c>
      <c r="J11" s="62">
        <v>0</v>
      </c>
      <c r="K11" s="62">
        <v>0</v>
      </c>
      <c r="AF11" s="64"/>
    </row>
    <row r="12" spans="1:32" ht="11.25" customHeight="1">
      <c r="A12" s="60" t="s">
        <v>124</v>
      </c>
      <c r="B12" s="60" t="s">
        <v>125</v>
      </c>
      <c r="C12" s="61">
        <v>8131</v>
      </c>
      <c r="D12" s="62">
        <v>32663</v>
      </c>
      <c r="E12" s="63">
        <v>4017.1</v>
      </c>
      <c r="F12" s="61">
        <v>0</v>
      </c>
      <c r="G12" s="62">
        <v>0</v>
      </c>
      <c r="H12" s="62">
        <v>0</v>
      </c>
      <c r="I12" s="61">
        <v>0</v>
      </c>
      <c r="J12" s="62">
        <v>0</v>
      </c>
      <c r="K12" s="62">
        <v>0</v>
      </c>
      <c r="AF12" s="64"/>
    </row>
    <row r="13" spans="1:32" ht="11.25" customHeight="1">
      <c r="A13" s="123" t="s">
        <v>126</v>
      </c>
      <c r="B13" s="124"/>
      <c r="C13" s="61">
        <v>55827</v>
      </c>
      <c r="D13" s="62">
        <v>242234.7</v>
      </c>
      <c r="E13" s="63">
        <v>4339</v>
      </c>
      <c r="F13" s="61">
        <v>5</v>
      </c>
      <c r="G13" s="62">
        <v>3.5</v>
      </c>
      <c r="H13" s="62">
        <v>708.3</v>
      </c>
      <c r="I13" s="61">
        <v>4</v>
      </c>
      <c r="J13" s="62">
        <v>3.5</v>
      </c>
      <c r="K13" s="62">
        <v>885.4</v>
      </c>
    </row>
    <row r="15" spans="1:32" ht="21" customHeight="1">
      <c r="A15" s="121" t="s">
        <v>104</v>
      </c>
      <c r="B15" s="121" t="s">
        <v>105</v>
      </c>
      <c r="C15" s="126" t="s">
        <v>46</v>
      </c>
      <c r="D15" s="127"/>
      <c r="E15" s="127"/>
      <c r="F15" s="126" t="s">
        <v>48</v>
      </c>
      <c r="G15" s="127"/>
      <c r="H15" s="127"/>
      <c r="I15" s="126" t="s">
        <v>50</v>
      </c>
      <c r="J15" s="127"/>
      <c r="K15" s="128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</row>
    <row r="16" spans="1:32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28" ht="43.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28" ht="11.25" customHeight="1">
      <c r="A18" s="60" t="s">
        <v>110</v>
      </c>
      <c r="B18" s="60" t="s">
        <v>111</v>
      </c>
      <c r="C18" s="61">
        <v>10</v>
      </c>
      <c r="D18" s="62">
        <v>10.5</v>
      </c>
      <c r="E18" s="62">
        <v>1053.2</v>
      </c>
      <c r="F18" s="61">
        <v>12</v>
      </c>
      <c r="G18" s="62">
        <v>14.2</v>
      </c>
      <c r="H18" s="62">
        <v>1180.5</v>
      </c>
      <c r="I18" s="61">
        <v>2</v>
      </c>
      <c r="J18" s="62">
        <v>2.5</v>
      </c>
      <c r="K18" s="62">
        <v>1228.4000000000001</v>
      </c>
    </row>
    <row r="19" spans="1:28" ht="11.25" customHeight="1">
      <c r="A19" s="60" t="s">
        <v>112</v>
      </c>
      <c r="B19" s="60" t="s">
        <v>113</v>
      </c>
      <c r="C19" s="61">
        <v>0</v>
      </c>
      <c r="D19" s="62">
        <v>0</v>
      </c>
      <c r="E19" s="62">
        <v>0</v>
      </c>
      <c r="F19" s="61">
        <v>0</v>
      </c>
      <c r="G19" s="62">
        <v>0</v>
      </c>
      <c r="H19" s="62">
        <v>0</v>
      </c>
      <c r="I19" s="61">
        <v>0</v>
      </c>
      <c r="J19" s="62">
        <v>0</v>
      </c>
      <c r="K19" s="62">
        <v>0</v>
      </c>
    </row>
    <row r="20" spans="1:28" ht="11.25" customHeight="1">
      <c r="A20" s="60" t="s">
        <v>114</v>
      </c>
      <c r="B20" s="60" t="s">
        <v>115</v>
      </c>
      <c r="C20" s="61">
        <v>0</v>
      </c>
      <c r="D20" s="62">
        <v>0</v>
      </c>
      <c r="E20" s="62">
        <v>0</v>
      </c>
      <c r="F20" s="61">
        <v>2</v>
      </c>
      <c r="G20" s="62">
        <v>2.4</v>
      </c>
      <c r="H20" s="62">
        <v>1180.5</v>
      </c>
      <c r="I20" s="61">
        <v>1</v>
      </c>
      <c r="J20" s="62">
        <v>1.3</v>
      </c>
      <c r="K20" s="62">
        <v>1255.8</v>
      </c>
    </row>
    <row r="21" spans="1:28" ht="11.25" customHeight="1">
      <c r="A21" s="60" t="s">
        <v>116</v>
      </c>
      <c r="B21" s="60" t="s">
        <v>117</v>
      </c>
      <c r="C21" s="61">
        <v>0</v>
      </c>
      <c r="D21" s="62">
        <v>0</v>
      </c>
      <c r="E21" s="62">
        <v>0</v>
      </c>
      <c r="F21" s="61">
        <v>0</v>
      </c>
      <c r="G21" s="62">
        <v>0</v>
      </c>
      <c r="H21" s="62">
        <v>0</v>
      </c>
      <c r="I21" s="61">
        <v>0</v>
      </c>
      <c r="J21" s="62">
        <v>0</v>
      </c>
      <c r="K21" s="62">
        <v>0</v>
      </c>
    </row>
    <row r="22" spans="1:28" ht="11.25" customHeight="1">
      <c r="A22" s="60" t="s">
        <v>118</v>
      </c>
      <c r="B22" s="60" t="s">
        <v>119</v>
      </c>
      <c r="C22" s="61">
        <v>3</v>
      </c>
      <c r="D22" s="62">
        <v>3.1</v>
      </c>
      <c r="E22" s="62">
        <v>1046.5</v>
      </c>
      <c r="F22" s="61">
        <v>12</v>
      </c>
      <c r="G22" s="62">
        <v>14.2</v>
      </c>
      <c r="H22" s="62">
        <v>1180.5</v>
      </c>
      <c r="I22" s="61">
        <v>0</v>
      </c>
      <c r="J22" s="62">
        <v>0</v>
      </c>
      <c r="K22" s="62">
        <v>0</v>
      </c>
    </row>
    <row r="23" spans="1:28" ht="11.25" customHeight="1">
      <c r="A23" s="60" t="s">
        <v>120</v>
      </c>
      <c r="B23" s="60" t="s">
        <v>121</v>
      </c>
      <c r="C23" s="61">
        <v>4</v>
      </c>
      <c r="D23" s="62">
        <v>4.2</v>
      </c>
      <c r="E23" s="62">
        <v>1046.5</v>
      </c>
      <c r="F23" s="61">
        <v>2</v>
      </c>
      <c r="G23" s="62">
        <v>2.4</v>
      </c>
      <c r="H23" s="62">
        <v>1180.5</v>
      </c>
      <c r="I23" s="61">
        <v>0</v>
      </c>
      <c r="J23" s="62">
        <v>0</v>
      </c>
      <c r="K23" s="62">
        <v>0</v>
      </c>
    </row>
    <row r="24" spans="1:28" ht="11.25" customHeight="1">
      <c r="A24" s="60" t="s">
        <v>122</v>
      </c>
      <c r="B24" s="60" t="s">
        <v>123</v>
      </c>
      <c r="C24" s="61">
        <v>3</v>
      </c>
      <c r="D24" s="62">
        <v>3.1</v>
      </c>
      <c r="E24" s="62">
        <v>1046.5</v>
      </c>
      <c r="F24" s="61">
        <v>3</v>
      </c>
      <c r="G24" s="62">
        <v>3.5</v>
      </c>
      <c r="H24" s="62">
        <v>1180.5</v>
      </c>
      <c r="I24" s="61">
        <v>0</v>
      </c>
      <c r="J24" s="62">
        <v>0</v>
      </c>
      <c r="K24" s="62">
        <v>0</v>
      </c>
    </row>
    <row r="25" spans="1:28" ht="11.25" customHeight="1">
      <c r="A25" s="60" t="s">
        <v>124</v>
      </c>
      <c r="B25" s="60" t="s">
        <v>125</v>
      </c>
      <c r="C25" s="61">
        <v>0</v>
      </c>
      <c r="D25" s="62">
        <v>0</v>
      </c>
      <c r="E25" s="62">
        <v>0</v>
      </c>
      <c r="F25" s="61">
        <v>3</v>
      </c>
      <c r="G25" s="62">
        <v>3.5</v>
      </c>
      <c r="H25" s="62">
        <v>1180.5</v>
      </c>
      <c r="I25" s="61">
        <v>2</v>
      </c>
      <c r="J25" s="62">
        <v>2.5</v>
      </c>
      <c r="K25" s="62">
        <v>1255.8</v>
      </c>
    </row>
    <row r="26" spans="1:28" ht="11.25" customHeight="1">
      <c r="A26" s="123" t="s">
        <v>126</v>
      </c>
      <c r="B26" s="124"/>
      <c r="C26" s="61">
        <v>20</v>
      </c>
      <c r="D26" s="62">
        <v>21</v>
      </c>
      <c r="E26" s="62">
        <v>1049.8</v>
      </c>
      <c r="F26" s="61">
        <v>34</v>
      </c>
      <c r="G26" s="62">
        <v>40.1</v>
      </c>
      <c r="H26" s="62">
        <v>1180.5</v>
      </c>
      <c r="I26" s="61">
        <v>5</v>
      </c>
      <c r="J26" s="62">
        <v>6.2</v>
      </c>
      <c r="K26" s="62">
        <v>1244.8</v>
      </c>
    </row>
    <row r="28" spans="1:28" ht="20.25" customHeight="1">
      <c r="A28" s="121" t="s">
        <v>104</v>
      </c>
      <c r="B28" s="121" t="s">
        <v>105</v>
      </c>
      <c r="C28" s="126" t="s">
        <v>52</v>
      </c>
      <c r="D28" s="127"/>
      <c r="E28" s="127"/>
      <c r="F28" s="126" t="s">
        <v>54</v>
      </c>
      <c r="G28" s="127"/>
      <c r="H28" s="127"/>
      <c r="I28" s="126" t="s">
        <v>56</v>
      </c>
      <c r="J28" s="127"/>
      <c r="K28" s="128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12.75" customHeight="1">
      <c r="A29" s="125"/>
      <c r="B29" s="125"/>
      <c r="C29" s="121" t="s">
        <v>107</v>
      </c>
      <c r="D29" s="121" t="s">
        <v>108</v>
      </c>
      <c r="E29" s="121" t="s">
        <v>109</v>
      </c>
      <c r="F29" s="121" t="s">
        <v>107</v>
      </c>
      <c r="G29" s="121" t="s">
        <v>108</v>
      </c>
      <c r="H29" s="121" t="s">
        <v>109</v>
      </c>
      <c r="I29" s="121" t="s">
        <v>107</v>
      </c>
      <c r="J29" s="121" t="s">
        <v>108</v>
      </c>
      <c r="K29" s="121" t="s">
        <v>109</v>
      </c>
    </row>
    <row r="30" spans="1:28" ht="43.5" customHeight="1">
      <c r="A30" s="122"/>
      <c r="B30" s="122"/>
      <c r="C30" s="122"/>
      <c r="D30" s="122"/>
      <c r="E30" s="122"/>
      <c r="F30" s="122"/>
      <c r="G30" s="122"/>
      <c r="H30" s="122"/>
      <c r="I30" s="122"/>
      <c r="J30" s="122"/>
      <c r="K30" s="122"/>
    </row>
    <row r="31" spans="1:28" ht="11.25" customHeight="1">
      <c r="A31" s="60" t="s">
        <v>110</v>
      </c>
      <c r="B31" s="60" t="s">
        <v>111</v>
      </c>
      <c r="C31" s="61">
        <v>31</v>
      </c>
      <c r="D31" s="62">
        <v>42.2</v>
      </c>
      <c r="E31" s="62">
        <v>1360.9</v>
      </c>
      <c r="F31" s="61">
        <v>34</v>
      </c>
      <c r="G31" s="62">
        <v>48.3</v>
      </c>
      <c r="H31" s="62">
        <v>1421.6</v>
      </c>
      <c r="I31" s="61">
        <v>8</v>
      </c>
      <c r="J31" s="62">
        <v>12.8</v>
      </c>
      <c r="K31" s="62">
        <v>1602.3</v>
      </c>
    </row>
    <row r="32" spans="1:28" ht="11.25" customHeight="1">
      <c r="A32" s="60" t="s">
        <v>112</v>
      </c>
      <c r="B32" s="60" t="s">
        <v>113</v>
      </c>
      <c r="C32" s="61">
        <v>10</v>
      </c>
      <c r="D32" s="62">
        <v>13.6</v>
      </c>
      <c r="E32" s="62">
        <v>1362.5</v>
      </c>
      <c r="F32" s="61">
        <v>4</v>
      </c>
      <c r="G32" s="62">
        <v>5.7</v>
      </c>
      <c r="H32" s="62">
        <v>1414.6</v>
      </c>
      <c r="I32" s="61">
        <v>3</v>
      </c>
      <c r="J32" s="62">
        <v>4.9000000000000004</v>
      </c>
      <c r="K32" s="62">
        <v>1640.5</v>
      </c>
    </row>
    <row r="33" spans="1:28" ht="11.25" customHeight="1">
      <c r="A33" s="60" t="s">
        <v>114</v>
      </c>
      <c r="B33" s="60" t="s">
        <v>115</v>
      </c>
      <c r="C33" s="61">
        <v>7</v>
      </c>
      <c r="D33" s="62">
        <v>9.5</v>
      </c>
      <c r="E33" s="62">
        <v>1362.5</v>
      </c>
      <c r="F33" s="61">
        <v>1</v>
      </c>
      <c r="G33" s="62">
        <v>1.4</v>
      </c>
      <c r="H33" s="62">
        <v>1416.6</v>
      </c>
      <c r="I33" s="61">
        <v>1</v>
      </c>
      <c r="J33" s="62">
        <v>2</v>
      </c>
      <c r="K33" s="62">
        <v>1978.8</v>
      </c>
    </row>
    <row r="34" spans="1:28" ht="11.25" customHeight="1">
      <c r="A34" s="60" t="s">
        <v>116</v>
      </c>
      <c r="B34" s="60" t="s">
        <v>117</v>
      </c>
      <c r="C34" s="61">
        <v>5</v>
      </c>
      <c r="D34" s="62">
        <v>6.8</v>
      </c>
      <c r="E34" s="62">
        <v>1362.5</v>
      </c>
      <c r="F34" s="61">
        <v>7</v>
      </c>
      <c r="G34" s="62">
        <v>9.9</v>
      </c>
      <c r="H34" s="62">
        <v>1416.6</v>
      </c>
      <c r="I34" s="61">
        <v>2</v>
      </c>
      <c r="J34" s="62">
        <v>3.4</v>
      </c>
      <c r="K34" s="62">
        <v>1716</v>
      </c>
    </row>
    <row r="35" spans="1:28" ht="11.25" customHeight="1">
      <c r="A35" s="60" t="s">
        <v>118</v>
      </c>
      <c r="B35" s="60" t="s">
        <v>119</v>
      </c>
      <c r="C35" s="61">
        <v>4</v>
      </c>
      <c r="D35" s="62">
        <v>5.5</v>
      </c>
      <c r="E35" s="62">
        <v>1362.5</v>
      </c>
      <c r="F35" s="61">
        <v>23</v>
      </c>
      <c r="G35" s="62">
        <v>32.700000000000003</v>
      </c>
      <c r="H35" s="62">
        <v>1420.4</v>
      </c>
      <c r="I35" s="61">
        <v>4</v>
      </c>
      <c r="J35" s="62">
        <v>6.6</v>
      </c>
      <c r="K35" s="62">
        <v>1642.8</v>
      </c>
    </row>
    <row r="36" spans="1:28" ht="11.25" customHeight="1">
      <c r="A36" s="60" t="s">
        <v>120</v>
      </c>
      <c r="B36" s="60" t="s">
        <v>121</v>
      </c>
      <c r="C36" s="61">
        <v>13</v>
      </c>
      <c r="D36" s="62">
        <v>17.7</v>
      </c>
      <c r="E36" s="62">
        <v>1362.5</v>
      </c>
      <c r="F36" s="61">
        <v>6</v>
      </c>
      <c r="G36" s="62">
        <v>8.6</v>
      </c>
      <c r="H36" s="62">
        <v>1433.8</v>
      </c>
      <c r="I36" s="61">
        <v>4</v>
      </c>
      <c r="J36" s="62">
        <v>6.6</v>
      </c>
      <c r="K36" s="62">
        <v>1651.6</v>
      </c>
    </row>
    <row r="37" spans="1:28" ht="11.25" customHeight="1">
      <c r="A37" s="60" t="s">
        <v>122</v>
      </c>
      <c r="B37" s="60" t="s">
        <v>123</v>
      </c>
      <c r="C37" s="61">
        <v>21</v>
      </c>
      <c r="D37" s="62">
        <v>28.6</v>
      </c>
      <c r="E37" s="62">
        <v>1362.5</v>
      </c>
      <c r="F37" s="61">
        <v>12</v>
      </c>
      <c r="G37" s="62">
        <v>17</v>
      </c>
      <c r="H37" s="62">
        <v>1416.6</v>
      </c>
      <c r="I37" s="61">
        <v>2</v>
      </c>
      <c r="J37" s="62">
        <v>3.5</v>
      </c>
      <c r="K37" s="62">
        <v>1754.5</v>
      </c>
    </row>
    <row r="38" spans="1:28" ht="11.25" customHeight="1">
      <c r="A38" s="60" t="s">
        <v>124</v>
      </c>
      <c r="B38" s="60" t="s">
        <v>125</v>
      </c>
      <c r="C38" s="61">
        <v>12</v>
      </c>
      <c r="D38" s="62">
        <v>16.399999999999999</v>
      </c>
      <c r="E38" s="62">
        <v>1364.7</v>
      </c>
      <c r="F38" s="61">
        <v>20</v>
      </c>
      <c r="G38" s="62">
        <v>28.3</v>
      </c>
      <c r="H38" s="62">
        <v>1416.3</v>
      </c>
      <c r="I38" s="61">
        <v>0</v>
      </c>
      <c r="J38" s="62">
        <v>0</v>
      </c>
      <c r="K38" s="62">
        <v>0</v>
      </c>
    </row>
    <row r="39" spans="1:28" ht="11.25" customHeight="1">
      <c r="A39" s="123" t="s">
        <v>126</v>
      </c>
      <c r="B39" s="124"/>
      <c r="C39" s="61">
        <v>103</v>
      </c>
      <c r="D39" s="62">
        <v>140.30000000000001</v>
      </c>
      <c r="E39" s="62">
        <v>1362.3</v>
      </c>
      <c r="F39" s="61">
        <v>107</v>
      </c>
      <c r="G39" s="62">
        <v>151.9</v>
      </c>
      <c r="H39" s="62">
        <v>1419.8</v>
      </c>
      <c r="I39" s="61">
        <v>24</v>
      </c>
      <c r="J39" s="62">
        <v>39.799999999999997</v>
      </c>
      <c r="K39" s="62">
        <v>1659.9</v>
      </c>
    </row>
    <row r="41" spans="1:28" ht="21" customHeight="1">
      <c r="A41" s="121" t="s">
        <v>104</v>
      </c>
      <c r="B41" s="121" t="s">
        <v>105</v>
      </c>
      <c r="C41" s="126" t="s">
        <v>58</v>
      </c>
      <c r="D41" s="127"/>
      <c r="E41" s="127"/>
      <c r="F41" s="126" t="s">
        <v>60</v>
      </c>
      <c r="G41" s="127"/>
      <c r="H41" s="127"/>
      <c r="I41" s="126" t="s">
        <v>62</v>
      </c>
      <c r="J41" s="127"/>
      <c r="K41" s="128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2.75" customHeight="1">
      <c r="A42" s="125"/>
      <c r="B42" s="125"/>
      <c r="C42" s="121" t="s">
        <v>107</v>
      </c>
      <c r="D42" s="121" t="s">
        <v>108</v>
      </c>
      <c r="E42" s="121" t="s">
        <v>109</v>
      </c>
      <c r="F42" s="121" t="s">
        <v>107</v>
      </c>
      <c r="G42" s="121" t="s">
        <v>108</v>
      </c>
      <c r="H42" s="121" t="s">
        <v>109</v>
      </c>
      <c r="I42" s="121" t="s">
        <v>107</v>
      </c>
      <c r="J42" s="121" t="s">
        <v>108</v>
      </c>
      <c r="K42" s="121" t="s">
        <v>109</v>
      </c>
    </row>
    <row r="43" spans="1:28" ht="40.5" customHeight="1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</row>
    <row r="44" spans="1:28" ht="11.25" customHeight="1">
      <c r="A44" s="60" t="s">
        <v>110</v>
      </c>
      <c r="B44" s="60" t="s">
        <v>111</v>
      </c>
      <c r="C44" s="61">
        <v>9575</v>
      </c>
      <c r="D44" s="62">
        <v>26815.4</v>
      </c>
      <c r="E44" s="62">
        <v>2800.6</v>
      </c>
      <c r="F44" s="61">
        <v>3887</v>
      </c>
      <c r="G44" s="62">
        <v>13476.1</v>
      </c>
      <c r="H44" s="62">
        <v>3467</v>
      </c>
      <c r="I44" s="61">
        <v>2884</v>
      </c>
      <c r="J44" s="62">
        <v>12979.6</v>
      </c>
      <c r="K44" s="62">
        <v>4500.6000000000004</v>
      </c>
    </row>
    <row r="45" spans="1:28" ht="11.25" customHeight="1">
      <c r="A45" s="60" t="s">
        <v>112</v>
      </c>
      <c r="B45" s="60" t="s">
        <v>113</v>
      </c>
      <c r="C45" s="61">
        <v>1166</v>
      </c>
      <c r="D45" s="62">
        <v>3293.1</v>
      </c>
      <c r="E45" s="62">
        <v>2824.2</v>
      </c>
      <c r="F45" s="61">
        <v>407</v>
      </c>
      <c r="G45" s="62">
        <v>1396</v>
      </c>
      <c r="H45" s="62">
        <v>3430</v>
      </c>
      <c r="I45" s="61">
        <v>271</v>
      </c>
      <c r="J45" s="62">
        <v>1229.5999999999999</v>
      </c>
      <c r="K45" s="62">
        <v>4537.3999999999996</v>
      </c>
    </row>
    <row r="46" spans="1:28" ht="11.25" customHeight="1">
      <c r="A46" s="60" t="s">
        <v>114</v>
      </c>
      <c r="B46" s="60" t="s">
        <v>115</v>
      </c>
      <c r="C46" s="61">
        <v>1756</v>
      </c>
      <c r="D46" s="62">
        <v>4881.1000000000004</v>
      </c>
      <c r="E46" s="62">
        <v>2779.6</v>
      </c>
      <c r="F46" s="61">
        <v>543</v>
      </c>
      <c r="G46" s="62">
        <v>1866.3</v>
      </c>
      <c r="H46" s="62">
        <v>3437.1</v>
      </c>
      <c r="I46" s="61">
        <v>339</v>
      </c>
      <c r="J46" s="62">
        <v>1529.9</v>
      </c>
      <c r="K46" s="62">
        <v>4513.1000000000004</v>
      </c>
    </row>
    <row r="47" spans="1:28" ht="11.25" customHeight="1">
      <c r="A47" s="60" t="s">
        <v>116</v>
      </c>
      <c r="B47" s="60" t="s">
        <v>117</v>
      </c>
      <c r="C47" s="61">
        <v>2135</v>
      </c>
      <c r="D47" s="62">
        <v>6005.9</v>
      </c>
      <c r="E47" s="62">
        <v>2813.1</v>
      </c>
      <c r="F47" s="61">
        <v>507</v>
      </c>
      <c r="G47" s="62">
        <v>1744</v>
      </c>
      <c r="H47" s="62">
        <v>3439.8</v>
      </c>
      <c r="I47" s="61">
        <v>341</v>
      </c>
      <c r="J47" s="62">
        <v>1528.2</v>
      </c>
      <c r="K47" s="62">
        <v>4481.6000000000004</v>
      </c>
    </row>
    <row r="48" spans="1:28" ht="11.25" customHeight="1">
      <c r="A48" s="60" t="s">
        <v>118</v>
      </c>
      <c r="B48" s="60" t="s">
        <v>119</v>
      </c>
      <c r="C48" s="61">
        <v>3136</v>
      </c>
      <c r="D48" s="62">
        <v>8798.2999999999993</v>
      </c>
      <c r="E48" s="62">
        <v>2805.6</v>
      </c>
      <c r="F48" s="61">
        <v>913</v>
      </c>
      <c r="G48" s="62">
        <v>3129.5</v>
      </c>
      <c r="H48" s="62">
        <v>3427.7</v>
      </c>
      <c r="I48" s="61">
        <v>569</v>
      </c>
      <c r="J48" s="62">
        <v>2565.1</v>
      </c>
      <c r="K48" s="62">
        <v>4508.1000000000004</v>
      </c>
    </row>
    <row r="49" spans="1:28" ht="11.25" customHeight="1">
      <c r="A49" s="60" t="s">
        <v>120</v>
      </c>
      <c r="B49" s="60" t="s">
        <v>121</v>
      </c>
      <c r="C49" s="61">
        <v>1818</v>
      </c>
      <c r="D49" s="62">
        <v>5072.2</v>
      </c>
      <c r="E49" s="62">
        <v>2790</v>
      </c>
      <c r="F49" s="61">
        <v>558</v>
      </c>
      <c r="G49" s="62">
        <v>1916.1</v>
      </c>
      <c r="H49" s="62">
        <v>3433.9</v>
      </c>
      <c r="I49" s="61">
        <v>395</v>
      </c>
      <c r="J49" s="62">
        <v>1785.1</v>
      </c>
      <c r="K49" s="62">
        <v>4519.1000000000004</v>
      </c>
    </row>
    <row r="50" spans="1:28" ht="11.25" customHeight="1">
      <c r="A50" s="60" t="s">
        <v>122</v>
      </c>
      <c r="B50" s="60" t="s">
        <v>123</v>
      </c>
      <c r="C50" s="61">
        <v>3048</v>
      </c>
      <c r="D50" s="62">
        <v>8523</v>
      </c>
      <c r="E50" s="62">
        <v>2796.3</v>
      </c>
      <c r="F50" s="61">
        <v>746</v>
      </c>
      <c r="G50" s="62">
        <v>2571.1999999999998</v>
      </c>
      <c r="H50" s="62">
        <v>3446.6</v>
      </c>
      <c r="I50" s="61">
        <v>477</v>
      </c>
      <c r="J50" s="62">
        <v>2149.3000000000002</v>
      </c>
      <c r="K50" s="62">
        <v>4505.8</v>
      </c>
    </row>
    <row r="51" spans="1:28" ht="11.25" customHeight="1">
      <c r="A51" s="60" t="s">
        <v>124</v>
      </c>
      <c r="B51" s="60" t="s">
        <v>125</v>
      </c>
      <c r="C51" s="61">
        <v>4459</v>
      </c>
      <c r="D51" s="62">
        <v>12330.2</v>
      </c>
      <c r="E51" s="62">
        <v>2765.2</v>
      </c>
      <c r="F51" s="61">
        <v>1120</v>
      </c>
      <c r="G51" s="62">
        <v>3847.9</v>
      </c>
      <c r="H51" s="62">
        <v>3435.6</v>
      </c>
      <c r="I51" s="61">
        <v>762</v>
      </c>
      <c r="J51" s="62">
        <v>3443.9</v>
      </c>
      <c r="K51" s="62">
        <v>4519.6000000000004</v>
      </c>
    </row>
    <row r="52" spans="1:28" ht="11.25" customHeight="1">
      <c r="A52" s="123" t="s">
        <v>126</v>
      </c>
      <c r="B52" s="124"/>
      <c r="C52" s="61">
        <v>27093</v>
      </c>
      <c r="D52" s="62">
        <v>75719</v>
      </c>
      <c r="E52" s="62">
        <v>2794.8</v>
      </c>
      <c r="F52" s="61">
        <v>8681</v>
      </c>
      <c r="G52" s="62">
        <v>29947.200000000001</v>
      </c>
      <c r="H52" s="62">
        <v>3449.7</v>
      </c>
      <c r="I52" s="61">
        <v>6038</v>
      </c>
      <c r="J52" s="62">
        <v>27210.799999999999</v>
      </c>
      <c r="K52" s="62">
        <v>4506.6000000000004</v>
      </c>
    </row>
    <row r="54" spans="1:28" ht="19.5" customHeight="1">
      <c r="A54" s="121" t="s">
        <v>104</v>
      </c>
      <c r="B54" s="121" t="s">
        <v>105</v>
      </c>
      <c r="C54" s="126" t="s">
        <v>64</v>
      </c>
      <c r="D54" s="127"/>
      <c r="E54" s="127"/>
      <c r="F54" s="126" t="s">
        <v>66</v>
      </c>
      <c r="G54" s="127"/>
      <c r="H54" s="128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2.75" customHeight="1">
      <c r="A55" s="125"/>
      <c r="B55" s="125"/>
      <c r="C55" s="121" t="s">
        <v>107</v>
      </c>
      <c r="D55" s="121" t="s">
        <v>108</v>
      </c>
      <c r="E55" s="121" t="s">
        <v>109</v>
      </c>
      <c r="F55" s="121" t="s">
        <v>107</v>
      </c>
      <c r="G55" s="121" t="s">
        <v>108</v>
      </c>
      <c r="H55" s="121" t="s">
        <v>109</v>
      </c>
    </row>
    <row r="56" spans="1:28" ht="48" customHeight="1">
      <c r="A56" s="122"/>
      <c r="B56" s="122"/>
      <c r="C56" s="122"/>
      <c r="D56" s="122"/>
      <c r="E56" s="122"/>
      <c r="F56" s="122"/>
      <c r="G56" s="122"/>
      <c r="H56" s="122"/>
    </row>
    <row r="57" spans="1:28" ht="11.25" customHeight="1">
      <c r="A57" s="60" t="s">
        <v>110</v>
      </c>
      <c r="B57" s="60" t="s">
        <v>111</v>
      </c>
      <c r="C57" s="61">
        <v>5527</v>
      </c>
      <c r="D57" s="62">
        <v>37408.400000000001</v>
      </c>
      <c r="E57" s="62">
        <v>6768.3</v>
      </c>
      <c r="F57" s="61">
        <v>1521</v>
      </c>
      <c r="G57" s="62">
        <v>22291.599999999999</v>
      </c>
      <c r="H57" s="62">
        <v>14655.9</v>
      </c>
    </row>
    <row r="58" spans="1:28" ht="11.25" customHeight="1">
      <c r="A58" s="60" t="s">
        <v>112</v>
      </c>
      <c r="B58" s="60" t="s">
        <v>113</v>
      </c>
      <c r="C58" s="61">
        <v>486</v>
      </c>
      <c r="D58" s="62">
        <v>3189.3</v>
      </c>
      <c r="E58" s="62">
        <v>6562.3</v>
      </c>
      <c r="F58" s="61">
        <v>52</v>
      </c>
      <c r="G58" s="62">
        <v>713.9</v>
      </c>
      <c r="H58" s="62">
        <v>13729.1</v>
      </c>
    </row>
    <row r="59" spans="1:28" ht="11.25" customHeight="1">
      <c r="A59" s="60" t="s">
        <v>114</v>
      </c>
      <c r="B59" s="60" t="s">
        <v>115</v>
      </c>
      <c r="C59" s="61">
        <v>639</v>
      </c>
      <c r="D59" s="62">
        <v>4218.2</v>
      </c>
      <c r="E59" s="62">
        <v>6601.3</v>
      </c>
      <c r="F59" s="61">
        <v>87</v>
      </c>
      <c r="G59" s="62">
        <v>1147.9000000000001</v>
      </c>
      <c r="H59" s="62">
        <v>13194.8</v>
      </c>
    </row>
    <row r="60" spans="1:28" ht="11.25" customHeight="1">
      <c r="A60" s="60" t="s">
        <v>116</v>
      </c>
      <c r="B60" s="60" t="s">
        <v>117</v>
      </c>
      <c r="C60" s="61">
        <v>563</v>
      </c>
      <c r="D60" s="62">
        <v>3708</v>
      </c>
      <c r="E60" s="62">
        <v>6586.1</v>
      </c>
      <c r="F60" s="61">
        <v>58</v>
      </c>
      <c r="G60" s="62">
        <v>778.5</v>
      </c>
      <c r="H60" s="62">
        <v>13422.5</v>
      </c>
    </row>
    <row r="61" spans="1:28" ht="11.25" customHeight="1">
      <c r="A61" s="60" t="s">
        <v>118</v>
      </c>
      <c r="B61" s="60" t="s">
        <v>119</v>
      </c>
      <c r="C61" s="61">
        <v>1002</v>
      </c>
      <c r="D61" s="62">
        <v>6606</v>
      </c>
      <c r="E61" s="62">
        <v>6592.8</v>
      </c>
      <c r="F61" s="61">
        <v>120</v>
      </c>
      <c r="G61" s="62">
        <v>1604.4</v>
      </c>
      <c r="H61" s="62">
        <v>13370.1</v>
      </c>
    </row>
    <row r="62" spans="1:28" ht="11.25" customHeight="1">
      <c r="A62" s="60" t="s">
        <v>120</v>
      </c>
      <c r="B62" s="60" t="s">
        <v>121</v>
      </c>
      <c r="C62" s="61">
        <v>732</v>
      </c>
      <c r="D62" s="62">
        <v>4877.6000000000004</v>
      </c>
      <c r="E62" s="62">
        <v>6663.4</v>
      </c>
      <c r="F62" s="61">
        <v>107</v>
      </c>
      <c r="G62" s="62">
        <v>1432.8</v>
      </c>
      <c r="H62" s="62">
        <v>13390.8</v>
      </c>
    </row>
    <row r="63" spans="1:28" ht="11.25" customHeight="1">
      <c r="A63" s="60" t="s">
        <v>122</v>
      </c>
      <c r="B63" s="60" t="s">
        <v>123</v>
      </c>
      <c r="C63" s="61">
        <v>922</v>
      </c>
      <c r="D63" s="62">
        <v>6100.1</v>
      </c>
      <c r="E63" s="62">
        <v>6616.2</v>
      </c>
      <c r="F63" s="61">
        <v>144</v>
      </c>
      <c r="G63" s="62">
        <v>1884.1</v>
      </c>
      <c r="H63" s="62">
        <v>13083.9</v>
      </c>
    </row>
    <row r="64" spans="1:28" ht="11.25" customHeight="1">
      <c r="A64" s="60" t="s">
        <v>124</v>
      </c>
      <c r="B64" s="60" t="s">
        <v>125</v>
      </c>
      <c r="C64" s="61">
        <v>1551</v>
      </c>
      <c r="D64" s="62">
        <v>10231.6</v>
      </c>
      <c r="E64" s="62">
        <v>6596.8</v>
      </c>
      <c r="F64" s="61">
        <v>202</v>
      </c>
      <c r="G64" s="62">
        <v>2758.7</v>
      </c>
      <c r="H64" s="62">
        <v>13656.8</v>
      </c>
    </row>
    <row r="65" spans="1:8" ht="11.25" customHeight="1">
      <c r="A65" s="123" t="s">
        <v>126</v>
      </c>
      <c r="B65" s="124"/>
      <c r="C65" s="61">
        <v>11422</v>
      </c>
      <c r="D65" s="62">
        <v>76339.199999999997</v>
      </c>
      <c r="E65" s="62">
        <v>6683.5</v>
      </c>
      <c r="F65" s="61">
        <v>2291</v>
      </c>
      <c r="G65" s="62">
        <v>32612</v>
      </c>
      <c r="H65" s="62">
        <v>14234.8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5" customWidth="1"/>
    <col min="12" max="12" width="9.1640625" style="48" customWidth="1"/>
    <col min="13" max="13" width="31.33203125" style="66" customWidth="1"/>
    <col min="14" max="16384" width="9.33203125" style="49"/>
  </cols>
  <sheetData>
    <row r="1" spans="1:11" ht="11.25" customHeight="1">
      <c r="A1" s="129" t="s">
        <v>143</v>
      </c>
      <c r="B1" s="129"/>
      <c r="C1" s="129"/>
      <c r="D1" s="129"/>
      <c r="E1" s="129"/>
      <c r="F1" s="129"/>
      <c r="G1" s="56"/>
    </row>
    <row r="2" spans="1:11" ht="23.25" customHeight="1">
      <c r="A2" s="121" t="s">
        <v>104</v>
      </c>
      <c r="B2" s="121" t="s">
        <v>105</v>
      </c>
      <c r="C2" s="126" t="s">
        <v>106</v>
      </c>
      <c r="D2" s="127"/>
      <c r="E2" s="128"/>
      <c r="F2" s="126" t="s">
        <v>128</v>
      </c>
      <c r="G2" s="127"/>
      <c r="H2" s="128"/>
      <c r="I2" s="126" t="s">
        <v>129</v>
      </c>
      <c r="J2" s="127"/>
      <c r="K2" s="128"/>
    </row>
    <row r="3" spans="1:11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</row>
    <row r="4" spans="1:11" ht="21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11" ht="12.75" customHeight="1">
      <c r="A5" s="60" t="s">
        <v>110</v>
      </c>
      <c r="B5" s="60" t="s">
        <v>111</v>
      </c>
      <c r="C5" s="50">
        <v>23491</v>
      </c>
      <c r="D5" s="67">
        <v>113101.6</v>
      </c>
      <c r="E5" s="68">
        <v>4814.7</v>
      </c>
      <c r="F5" s="50">
        <v>16585</v>
      </c>
      <c r="G5" s="67">
        <v>86441.8</v>
      </c>
      <c r="H5" s="67">
        <v>5212</v>
      </c>
      <c r="I5" s="50">
        <v>5713</v>
      </c>
      <c r="J5" s="67">
        <v>20672.5</v>
      </c>
      <c r="K5" s="67">
        <v>3618.5</v>
      </c>
    </row>
    <row r="6" spans="1:11" ht="12.75" customHeight="1">
      <c r="A6" s="60" t="s">
        <v>112</v>
      </c>
      <c r="B6" s="60" t="s">
        <v>113</v>
      </c>
      <c r="C6" s="50">
        <v>2399</v>
      </c>
      <c r="D6" s="67">
        <v>9846.1</v>
      </c>
      <c r="E6" s="68">
        <v>4104.3</v>
      </c>
      <c r="F6" s="50">
        <v>1559</v>
      </c>
      <c r="G6" s="67">
        <v>7053.4</v>
      </c>
      <c r="H6" s="67">
        <v>4524.3</v>
      </c>
      <c r="I6" s="50">
        <v>681</v>
      </c>
      <c r="J6" s="67">
        <v>2319.8000000000002</v>
      </c>
      <c r="K6" s="67">
        <v>3406.5</v>
      </c>
    </row>
    <row r="7" spans="1:11" ht="12.75" customHeight="1">
      <c r="A7" s="60" t="s">
        <v>114</v>
      </c>
      <c r="B7" s="60" t="s">
        <v>115</v>
      </c>
      <c r="C7" s="50">
        <v>3376</v>
      </c>
      <c r="D7" s="67">
        <v>13660</v>
      </c>
      <c r="E7" s="68">
        <v>4046.2</v>
      </c>
      <c r="F7" s="50">
        <v>2256</v>
      </c>
      <c r="G7" s="67">
        <v>9937.7000000000007</v>
      </c>
      <c r="H7" s="67">
        <v>4405</v>
      </c>
      <c r="I7" s="50">
        <v>946</v>
      </c>
      <c r="J7" s="67">
        <v>3197.8</v>
      </c>
      <c r="K7" s="67">
        <v>3380.3</v>
      </c>
    </row>
    <row r="8" spans="1:11" ht="12.75" customHeight="1">
      <c r="A8" s="60" t="s">
        <v>116</v>
      </c>
      <c r="B8" s="60" t="s">
        <v>117</v>
      </c>
      <c r="C8" s="50">
        <v>3622</v>
      </c>
      <c r="D8" s="67">
        <v>13788.3</v>
      </c>
      <c r="E8" s="68">
        <v>3806.8</v>
      </c>
      <c r="F8" s="50">
        <v>2097</v>
      </c>
      <c r="G8" s="67">
        <v>9021.7999999999993</v>
      </c>
      <c r="H8" s="67">
        <v>4302.2</v>
      </c>
      <c r="I8" s="50">
        <v>1319</v>
      </c>
      <c r="J8" s="67">
        <v>4194.8999999999996</v>
      </c>
      <c r="K8" s="67">
        <v>3180.4</v>
      </c>
    </row>
    <row r="9" spans="1:11" ht="12.75" customHeight="1">
      <c r="A9" s="60" t="s">
        <v>118</v>
      </c>
      <c r="B9" s="60" t="s">
        <v>119</v>
      </c>
      <c r="C9" s="50">
        <v>5791</v>
      </c>
      <c r="D9" s="67">
        <v>22768.9</v>
      </c>
      <c r="E9" s="68">
        <v>3931.8</v>
      </c>
      <c r="F9" s="50">
        <v>3505</v>
      </c>
      <c r="G9" s="67">
        <v>15489.8</v>
      </c>
      <c r="H9" s="67">
        <v>4419.3</v>
      </c>
      <c r="I9" s="50">
        <v>1947</v>
      </c>
      <c r="J9" s="67">
        <v>6348.3</v>
      </c>
      <c r="K9" s="67">
        <v>3260.6</v>
      </c>
    </row>
    <row r="10" spans="1:11" ht="12.75" customHeight="1">
      <c r="A10" s="60" t="s">
        <v>120</v>
      </c>
      <c r="B10" s="60" t="s">
        <v>121</v>
      </c>
      <c r="C10" s="50">
        <v>3639</v>
      </c>
      <c r="D10" s="67">
        <v>15123.3</v>
      </c>
      <c r="E10" s="68">
        <v>4155.8999999999996</v>
      </c>
      <c r="F10" s="50">
        <v>2500</v>
      </c>
      <c r="G10" s="67">
        <v>11392.2</v>
      </c>
      <c r="H10" s="67">
        <v>4556.8999999999996</v>
      </c>
      <c r="I10" s="50">
        <v>888</v>
      </c>
      <c r="J10" s="67">
        <v>2972</v>
      </c>
      <c r="K10" s="67">
        <v>3346.8</v>
      </c>
    </row>
    <row r="11" spans="1:11" ht="12.75" customHeight="1">
      <c r="A11" s="60" t="s">
        <v>122</v>
      </c>
      <c r="B11" s="60" t="s">
        <v>123</v>
      </c>
      <c r="C11" s="50">
        <v>5378</v>
      </c>
      <c r="D11" s="67">
        <v>21283.4</v>
      </c>
      <c r="E11" s="68">
        <v>3957.5</v>
      </c>
      <c r="F11" s="50">
        <v>3286</v>
      </c>
      <c r="G11" s="67">
        <v>14432.5</v>
      </c>
      <c r="H11" s="67">
        <v>4392.1000000000004</v>
      </c>
      <c r="I11" s="50">
        <v>1754</v>
      </c>
      <c r="J11" s="67">
        <v>5873.2</v>
      </c>
      <c r="K11" s="67">
        <v>3348.5</v>
      </c>
    </row>
    <row r="12" spans="1:11" ht="12.75" customHeight="1">
      <c r="A12" s="60" t="s">
        <v>124</v>
      </c>
      <c r="B12" s="60" t="s">
        <v>125</v>
      </c>
      <c r="C12" s="50">
        <v>8131</v>
      </c>
      <c r="D12" s="67">
        <v>32663</v>
      </c>
      <c r="E12" s="68">
        <v>4017.1</v>
      </c>
      <c r="F12" s="50">
        <v>5203</v>
      </c>
      <c r="G12" s="67">
        <v>22688.799999999999</v>
      </c>
      <c r="H12" s="67">
        <v>4360.7</v>
      </c>
      <c r="I12" s="50">
        <v>2476</v>
      </c>
      <c r="J12" s="67">
        <v>8509.2999999999993</v>
      </c>
      <c r="K12" s="67">
        <v>3436.7</v>
      </c>
    </row>
    <row r="13" spans="1:11" ht="11.25" customHeight="1">
      <c r="A13" s="123" t="s">
        <v>126</v>
      </c>
      <c r="B13" s="124"/>
      <c r="C13" s="50">
        <v>55827</v>
      </c>
      <c r="D13" s="67">
        <v>242234.7</v>
      </c>
      <c r="E13" s="68">
        <v>4339.0200000000004</v>
      </c>
      <c r="F13" s="50">
        <v>36991</v>
      </c>
      <c r="G13" s="67">
        <v>176457.9</v>
      </c>
      <c r="H13" s="67">
        <v>4770.3</v>
      </c>
      <c r="I13" s="50">
        <v>15724</v>
      </c>
      <c r="J13" s="67">
        <v>54087.9</v>
      </c>
      <c r="K13" s="67">
        <v>3439.8</v>
      </c>
    </row>
    <row r="15" spans="1:11" ht="24" customHeight="1">
      <c r="A15" s="121" t="s">
        <v>104</v>
      </c>
      <c r="B15" s="121" t="s">
        <v>105</v>
      </c>
      <c r="C15" s="126" t="s">
        <v>130</v>
      </c>
      <c r="D15" s="127"/>
      <c r="E15" s="128"/>
      <c r="F15" s="126" t="s">
        <v>131</v>
      </c>
      <c r="G15" s="127"/>
      <c r="H15" s="128"/>
      <c r="I15" s="126" t="s">
        <v>132</v>
      </c>
      <c r="J15" s="127"/>
      <c r="K15" s="128"/>
    </row>
    <row r="16" spans="1:11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13" ht="43.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13" ht="11.25" customHeight="1">
      <c r="A18" s="60" t="s">
        <v>110</v>
      </c>
      <c r="B18" s="60" t="s">
        <v>111</v>
      </c>
      <c r="C18" s="50">
        <v>694</v>
      </c>
      <c r="D18" s="67">
        <v>2224</v>
      </c>
      <c r="E18" s="67">
        <v>3204.6</v>
      </c>
      <c r="F18" s="50">
        <v>394</v>
      </c>
      <c r="G18" s="67">
        <v>2393</v>
      </c>
      <c r="H18" s="67">
        <v>6073.7</v>
      </c>
      <c r="I18" s="50">
        <v>96</v>
      </c>
      <c r="J18" s="67">
        <v>226.7</v>
      </c>
      <c r="K18" s="67">
        <v>2361</v>
      </c>
    </row>
    <row r="19" spans="1:13" ht="11.25" customHeight="1">
      <c r="A19" s="60" t="s">
        <v>112</v>
      </c>
      <c r="B19" s="60" t="s">
        <v>113</v>
      </c>
      <c r="C19" s="50">
        <v>102</v>
      </c>
      <c r="D19" s="67">
        <v>260.2</v>
      </c>
      <c r="E19" s="67">
        <v>2550.8000000000002</v>
      </c>
      <c r="F19" s="50">
        <v>44</v>
      </c>
      <c r="G19" s="67">
        <v>182.1</v>
      </c>
      <c r="H19" s="67">
        <v>4137.7</v>
      </c>
      <c r="I19" s="50">
        <v>13</v>
      </c>
      <c r="J19" s="67">
        <v>30.7</v>
      </c>
      <c r="K19" s="67">
        <v>2361</v>
      </c>
    </row>
    <row r="20" spans="1:13" ht="11.25" customHeight="1">
      <c r="A20" s="60" t="s">
        <v>114</v>
      </c>
      <c r="B20" s="60" t="s">
        <v>115</v>
      </c>
      <c r="C20" s="50">
        <v>105</v>
      </c>
      <c r="D20" s="67">
        <v>279.5</v>
      </c>
      <c r="E20" s="67">
        <v>2662.3</v>
      </c>
      <c r="F20" s="50">
        <v>54</v>
      </c>
      <c r="G20" s="67">
        <v>209.6</v>
      </c>
      <c r="H20" s="67">
        <v>3882</v>
      </c>
      <c r="I20" s="50">
        <v>15</v>
      </c>
      <c r="J20" s="67">
        <v>35.4</v>
      </c>
      <c r="K20" s="67">
        <v>2361</v>
      </c>
    </row>
    <row r="21" spans="1:13" ht="11.25" customHeight="1">
      <c r="A21" s="60" t="s">
        <v>116</v>
      </c>
      <c r="B21" s="60" t="s">
        <v>117</v>
      </c>
      <c r="C21" s="50">
        <v>128</v>
      </c>
      <c r="D21" s="67">
        <v>318.8</v>
      </c>
      <c r="E21" s="67">
        <v>2490.9</v>
      </c>
      <c r="F21" s="50">
        <v>56</v>
      </c>
      <c r="G21" s="67">
        <v>200.8</v>
      </c>
      <c r="H21" s="67">
        <v>3585.8</v>
      </c>
      <c r="I21" s="50">
        <v>22</v>
      </c>
      <c r="J21" s="67">
        <v>51.9</v>
      </c>
      <c r="K21" s="67">
        <v>2361</v>
      </c>
    </row>
    <row r="22" spans="1:13" ht="11.25" customHeight="1">
      <c r="A22" s="60" t="s">
        <v>118</v>
      </c>
      <c r="B22" s="60" t="s">
        <v>119</v>
      </c>
      <c r="C22" s="50">
        <v>230</v>
      </c>
      <c r="D22" s="67">
        <v>545.4</v>
      </c>
      <c r="E22" s="67">
        <v>2371.3000000000002</v>
      </c>
      <c r="F22" s="50">
        <v>86</v>
      </c>
      <c r="G22" s="67">
        <v>331.1</v>
      </c>
      <c r="H22" s="67">
        <v>3849.9</v>
      </c>
      <c r="I22" s="50">
        <v>23</v>
      </c>
      <c r="J22" s="67">
        <v>54.3</v>
      </c>
      <c r="K22" s="67">
        <v>2361</v>
      </c>
    </row>
    <row r="23" spans="1:13" ht="11.25" customHeight="1">
      <c r="A23" s="60" t="s">
        <v>120</v>
      </c>
      <c r="B23" s="60" t="s">
        <v>121</v>
      </c>
      <c r="C23" s="50">
        <v>180</v>
      </c>
      <c r="D23" s="67">
        <v>455.4</v>
      </c>
      <c r="E23" s="67">
        <v>2530.1</v>
      </c>
      <c r="F23" s="50">
        <v>66</v>
      </c>
      <c r="G23" s="67">
        <v>212.8</v>
      </c>
      <c r="H23" s="67">
        <v>3223.9</v>
      </c>
      <c r="I23" s="50">
        <v>4</v>
      </c>
      <c r="J23" s="67">
        <v>9.4</v>
      </c>
      <c r="K23" s="67">
        <v>2361</v>
      </c>
    </row>
    <row r="24" spans="1:13" ht="11.25" customHeight="1">
      <c r="A24" s="60" t="s">
        <v>122</v>
      </c>
      <c r="B24" s="60" t="s">
        <v>123</v>
      </c>
      <c r="C24" s="50">
        <v>226</v>
      </c>
      <c r="D24" s="67">
        <v>585.4</v>
      </c>
      <c r="E24" s="67">
        <v>2590.1999999999998</v>
      </c>
      <c r="F24" s="50">
        <v>87</v>
      </c>
      <c r="G24" s="67">
        <v>333.3</v>
      </c>
      <c r="H24" s="67">
        <v>3831</v>
      </c>
      <c r="I24" s="50">
        <v>25</v>
      </c>
      <c r="J24" s="67">
        <v>59</v>
      </c>
      <c r="K24" s="67">
        <v>2361</v>
      </c>
    </row>
    <row r="25" spans="1:13" ht="11.25" customHeight="1">
      <c r="A25" s="60" t="s">
        <v>124</v>
      </c>
      <c r="B25" s="60" t="s">
        <v>125</v>
      </c>
      <c r="C25" s="50">
        <v>327</v>
      </c>
      <c r="D25" s="67">
        <v>843.9</v>
      </c>
      <c r="E25" s="67">
        <v>2580.8000000000002</v>
      </c>
      <c r="F25" s="50">
        <v>91</v>
      </c>
      <c r="G25" s="67">
        <v>376.6</v>
      </c>
      <c r="H25" s="67">
        <v>4138.8999999999996</v>
      </c>
      <c r="I25" s="50">
        <v>32</v>
      </c>
      <c r="J25" s="67">
        <v>78.8</v>
      </c>
      <c r="K25" s="67">
        <v>2461.5</v>
      </c>
    </row>
    <row r="26" spans="1:13" ht="11.25" customHeight="1">
      <c r="A26" s="123" t="s">
        <v>126</v>
      </c>
      <c r="B26" s="124"/>
      <c r="C26" s="50">
        <v>1992</v>
      </c>
      <c r="D26" s="67">
        <v>5512.7</v>
      </c>
      <c r="E26" s="67">
        <v>2767.4</v>
      </c>
      <c r="F26" s="50">
        <v>878</v>
      </c>
      <c r="G26" s="67">
        <v>4239.3</v>
      </c>
      <c r="H26" s="67">
        <v>4828.3999999999996</v>
      </c>
      <c r="I26" s="50">
        <v>230</v>
      </c>
      <c r="J26" s="67">
        <v>546.20000000000005</v>
      </c>
      <c r="K26" s="67">
        <v>2375</v>
      </c>
    </row>
    <row r="28" spans="1:13" ht="21" customHeight="1">
      <c r="A28" s="121" t="s">
        <v>104</v>
      </c>
      <c r="B28" s="121" t="s">
        <v>105</v>
      </c>
      <c r="C28" s="126" t="s">
        <v>133</v>
      </c>
      <c r="D28" s="127"/>
      <c r="E28" s="128"/>
      <c r="F28" s="57"/>
      <c r="G28" s="57"/>
      <c r="H28" s="57"/>
      <c r="I28" s="47"/>
      <c r="J28" s="65"/>
      <c r="K28" s="48"/>
      <c r="L28" s="49"/>
      <c r="M28" s="49"/>
    </row>
    <row r="29" spans="1:13" ht="11.25" customHeight="1">
      <c r="A29" s="125"/>
      <c r="B29" s="125"/>
      <c r="C29" s="121" t="s">
        <v>107</v>
      </c>
      <c r="D29" s="121" t="s">
        <v>108</v>
      </c>
      <c r="E29" s="121" t="s">
        <v>109</v>
      </c>
      <c r="I29" s="47"/>
      <c r="J29" s="65"/>
      <c r="K29" s="48"/>
      <c r="L29" s="49"/>
      <c r="M29" s="49"/>
    </row>
    <row r="30" spans="1:13" ht="41.25" customHeight="1">
      <c r="A30" s="122"/>
      <c r="B30" s="122"/>
      <c r="C30" s="122"/>
      <c r="D30" s="122"/>
      <c r="E30" s="122"/>
      <c r="I30" s="47"/>
      <c r="J30" s="65"/>
      <c r="K30" s="48"/>
      <c r="L30" s="66"/>
      <c r="M30" s="49"/>
    </row>
    <row r="31" spans="1:13" ht="11.25" customHeight="1">
      <c r="A31" s="60" t="s">
        <v>110</v>
      </c>
      <c r="B31" s="60" t="s">
        <v>111</v>
      </c>
      <c r="C31" s="50">
        <v>9</v>
      </c>
      <c r="D31" s="67">
        <v>1143.5999999999999</v>
      </c>
      <c r="E31" s="67">
        <v>127068.2</v>
      </c>
      <c r="I31" s="47"/>
      <c r="J31" s="65"/>
      <c r="K31" s="48"/>
      <c r="L31" s="66"/>
      <c r="M31" s="49"/>
    </row>
    <row r="32" spans="1:13" ht="11.25" customHeight="1">
      <c r="A32" s="60" t="s">
        <v>112</v>
      </c>
      <c r="B32" s="60" t="s">
        <v>113</v>
      </c>
      <c r="C32" s="50">
        <v>0</v>
      </c>
      <c r="D32" s="67">
        <v>0</v>
      </c>
      <c r="E32" s="67">
        <v>0</v>
      </c>
      <c r="I32" s="47"/>
      <c r="J32" s="65"/>
      <c r="K32" s="48"/>
      <c r="L32" s="66"/>
      <c r="M32" s="49"/>
    </row>
    <row r="33" spans="1:13" ht="11.25" customHeight="1">
      <c r="A33" s="60" t="s">
        <v>114</v>
      </c>
      <c r="B33" s="60" t="s">
        <v>115</v>
      </c>
      <c r="C33" s="50">
        <v>0</v>
      </c>
      <c r="D33" s="67">
        <v>0</v>
      </c>
      <c r="E33" s="67">
        <v>0</v>
      </c>
      <c r="I33" s="47"/>
      <c r="J33" s="65"/>
      <c r="K33" s="48"/>
      <c r="L33" s="66"/>
      <c r="M33" s="49"/>
    </row>
    <row r="34" spans="1:13" ht="11.25" customHeight="1">
      <c r="A34" s="60" t="s">
        <v>116</v>
      </c>
      <c r="B34" s="60" t="s">
        <v>117</v>
      </c>
      <c r="C34" s="50">
        <v>0</v>
      </c>
      <c r="D34" s="67">
        <v>0</v>
      </c>
      <c r="E34" s="67">
        <v>0</v>
      </c>
      <c r="I34" s="47"/>
      <c r="J34" s="65"/>
      <c r="K34" s="48"/>
      <c r="L34" s="66"/>
      <c r="M34" s="49"/>
    </row>
    <row r="35" spans="1:13" ht="11.25" customHeight="1">
      <c r="A35" s="60" t="s">
        <v>118</v>
      </c>
      <c r="B35" s="60" t="s">
        <v>119</v>
      </c>
      <c r="C35" s="50">
        <v>0</v>
      </c>
      <c r="D35" s="67">
        <v>0</v>
      </c>
      <c r="E35" s="67">
        <v>0</v>
      </c>
      <c r="I35" s="47"/>
      <c r="J35" s="65"/>
      <c r="K35" s="48"/>
      <c r="L35" s="66"/>
      <c r="M35" s="49"/>
    </row>
    <row r="36" spans="1:13" ht="11.25" customHeight="1">
      <c r="A36" s="60" t="s">
        <v>120</v>
      </c>
      <c r="B36" s="60" t="s">
        <v>121</v>
      </c>
      <c r="C36" s="50">
        <v>1</v>
      </c>
      <c r="D36" s="67">
        <v>81.5</v>
      </c>
      <c r="E36" s="67">
        <v>81473.5</v>
      </c>
      <c r="I36" s="47"/>
      <c r="J36" s="65"/>
      <c r="K36" s="48"/>
      <c r="L36" s="66"/>
      <c r="M36" s="49"/>
    </row>
    <row r="37" spans="1:13" ht="11.25" customHeight="1">
      <c r="A37" s="60" t="s">
        <v>122</v>
      </c>
      <c r="B37" s="60" t="s">
        <v>123</v>
      </c>
      <c r="C37" s="50">
        <v>0</v>
      </c>
      <c r="D37" s="67">
        <v>0</v>
      </c>
      <c r="E37" s="67">
        <v>0</v>
      </c>
      <c r="I37" s="47"/>
      <c r="J37" s="65"/>
      <c r="K37" s="48"/>
      <c r="L37" s="66"/>
      <c r="M37" s="49"/>
    </row>
    <row r="38" spans="1:13" ht="11.25" customHeight="1">
      <c r="A38" s="60" t="s">
        <v>124</v>
      </c>
      <c r="B38" s="60" t="s">
        <v>125</v>
      </c>
      <c r="C38" s="50">
        <v>2</v>
      </c>
      <c r="D38" s="67">
        <v>165.5</v>
      </c>
      <c r="E38" s="67">
        <v>82757.399999999994</v>
      </c>
      <c r="I38" s="47"/>
      <c r="J38" s="65"/>
      <c r="K38" s="48"/>
      <c r="L38" s="66"/>
      <c r="M38" s="49"/>
    </row>
    <row r="39" spans="1:13" ht="11.25" customHeight="1">
      <c r="A39" s="123" t="s">
        <v>126</v>
      </c>
      <c r="B39" s="124"/>
      <c r="C39" s="50">
        <v>12</v>
      </c>
      <c r="D39" s="67">
        <v>1390.6</v>
      </c>
      <c r="E39" s="67">
        <v>115883.5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J34" sqref="J34"/>
    </sheetView>
  </sheetViews>
  <sheetFormatPr defaultColWidth="9.33203125" defaultRowHeight="12.75"/>
  <cols>
    <col min="1" max="1" width="4" style="69" customWidth="1"/>
    <col min="2" max="2" width="33" style="69" customWidth="1"/>
    <col min="3" max="3" width="11" style="69" customWidth="1"/>
    <col min="4" max="4" width="14.1640625" style="69" customWidth="1"/>
    <col min="5" max="5" width="10.33203125" style="69" customWidth="1"/>
    <col min="6" max="6" width="11" style="69" customWidth="1"/>
    <col min="7" max="7" width="14.1640625" style="69" customWidth="1"/>
    <col min="8" max="8" width="10.33203125" style="69" customWidth="1"/>
    <col min="9" max="9" width="11" style="69" customWidth="1"/>
    <col min="10" max="10" width="14.1640625" style="69" customWidth="1"/>
    <col min="11" max="11" width="10.33203125" style="69" customWidth="1"/>
    <col min="12" max="12" width="9.33203125" style="69" hidden="1" customWidth="1"/>
    <col min="13" max="13" width="9.33203125" style="70" hidden="1" customWidth="1"/>
    <col min="14" max="14" width="9.33203125" style="69" hidden="1" customWidth="1"/>
    <col min="15" max="15" width="9.33203125" style="70" hidden="1" customWidth="1"/>
    <col min="16" max="16" width="9.33203125" style="69"/>
    <col min="17" max="17" width="13.1640625" style="69" customWidth="1"/>
    <col min="18" max="16384" width="9.33203125" style="69"/>
  </cols>
  <sheetData>
    <row r="1" spans="1:11">
      <c r="A1" s="129" t="s">
        <v>144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23.25" customHeight="1">
      <c r="A2" s="121" t="s">
        <v>104</v>
      </c>
      <c r="B2" s="121" t="s">
        <v>105</v>
      </c>
      <c r="C2" s="126" t="s">
        <v>106</v>
      </c>
      <c r="D2" s="127"/>
      <c r="E2" s="127"/>
      <c r="F2" s="126" t="s">
        <v>135</v>
      </c>
      <c r="G2" s="127"/>
      <c r="H2" s="128"/>
      <c r="I2" s="126" t="s">
        <v>136</v>
      </c>
      <c r="J2" s="127"/>
      <c r="K2" s="128"/>
    </row>
    <row r="3" spans="1:11" ht="28.5" customHeight="1">
      <c r="A3" s="125"/>
      <c r="B3" s="125"/>
      <c r="C3" s="121" t="s">
        <v>107</v>
      </c>
      <c r="D3" s="121" t="s">
        <v>108</v>
      </c>
      <c r="E3" s="121" t="s">
        <v>109</v>
      </c>
      <c r="F3" s="121" t="s">
        <v>107</v>
      </c>
      <c r="G3" s="121" t="s">
        <v>108</v>
      </c>
      <c r="H3" s="121" t="s">
        <v>109</v>
      </c>
      <c r="I3" s="121" t="s">
        <v>107</v>
      </c>
      <c r="J3" s="121" t="s">
        <v>108</v>
      </c>
      <c r="K3" s="121" t="s">
        <v>109</v>
      </c>
    </row>
    <row r="4" spans="1:11" ht="21.75" customHeigh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11">
      <c r="A5" s="60" t="s">
        <v>110</v>
      </c>
      <c r="B5" s="60" t="s">
        <v>111</v>
      </c>
      <c r="C5" s="50">
        <v>23491</v>
      </c>
      <c r="D5" s="51">
        <v>113101.61</v>
      </c>
      <c r="E5" s="51">
        <v>4814.7</v>
      </c>
      <c r="F5" s="50">
        <v>102</v>
      </c>
      <c r="G5" s="51">
        <v>142.1</v>
      </c>
      <c r="H5" s="51">
        <v>1392.9</v>
      </c>
      <c r="I5" s="50">
        <v>2449</v>
      </c>
      <c r="J5" s="51">
        <v>5782.1</v>
      </c>
      <c r="K5" s="51">
        <v>2361</v>
      </c>
    </row>
    <row r="6" spans="1:11">
      <c r="A6" s="60" t="s">
        <v>112</v>
      </c>
      <c r="B6" s="60" t="s">
        <v>113</v>
      </c>
      <c r="C6" s="50">
        <v>2399</v>
      </c>
      <c r="D6" s="51">
        <v>9846.1200000000008</v>
      </c>
      <c r="E6" s="51">
        <v>4104.3</v>
      </c>
      <c r="F6" s="50">
        <v>18</v>
      </c>
      <c r="G6" s="51">
        <v>26.5</v>
      </c>
      <c r="H6" s="51">
        <v>1472.5</v>
      </c>
      <c r="I6" s="50">
        <v>258</v>
      </c>
      <c r="J6" s="51">
        <v>609.1</v>
      </c>
      <c r="K6" s="51">
        <v>2361</v>
      </c>
    </row>
    <row r="7" spans="1:11">
      <c r="A7" s="60" t="s">
        <v>114</v>
      </c>
      <c r="B7" s="60" t="s">
        <v>115</v>
      </c>
      <c r="C7" s="50">
        <v>3376</v>
      </c>
      <c r="D7" s="51">
        <v>13660.05</v>
      </c>
      <c r="E7" s="51">
        <v>4046.2</v>
      </c>
      <c r="F7" s="50">
        <v>13</v>
      </c>
      <c r="G7" s="51">
        <v>18.7</v>
      </c>
      <c r="H7" s="51">
        <v>1442</v>
      </c>
      <c r="I7" s="50">
        <v>509</v>
      </c>
      <c r="J7" s="51">
        <v>1201.7</v>
      </c>
      <c r="K7" s="51">
        <v>2361</v>
      </c>
    </row>
    <row r="8" spans="1:11">
      <c r="A8" s="60" t="s">
        <v>116</v>
      </c>
      <c r="B8" s="60" t="s">
        <v>117</v>
      </c>
      <c r="C8" s="50">
        <v>3622</v>
      </c>
      <c r="D8" s="51">
        <v>13788.3</v>
      </c>
      <c r="E8" s="51">
        <v>3806.8</v>
      </c>
      <c r="F8" s="50">
        <v>22</v>
      </c>
      <c r="G8" s="51">
        <v>32.4</v>
      </c>
      <c r="H8" s="51">
        <v>1473.7</v>
      </c>
      <c r="I8" s="50">
        <v>515</v>
      </c>
      <c r="J8" s="51">
        <v>1215.9000000000001</v>
      </c>
      <c r="K8" s="51">
        <v>2361</v>
      </c>
    </row>
    <row r="9" spans="1:11">
      <c r="A9" s="60" t="s">
        <v>118</v>
      </c>
      <c r="B9" s="60" t="s">
        <v>119</v>
      </c>
      <c r="C9" s="50">
        <v>5791</v>
      </c>
      <c r="D9" s="51">
        <v>22768.87</v>
      </c>
      <c r="E9" s="51">
        <v>3931.8</v>
      </c>
      <c r="F9" s="50">
        <v>54</v>
      </c>
      <c r="G9" s="51">
        <v>72.400000000000006</v>
      </c>
      <c r="H9" s="51">
        <v>1339.9</v>
      </c>
      <c r="I9" s="50">
        <v>793</v>
      </c>
      <c r="J9" s="51">
        <v>1872.3</v>
      </c>
      <c r="K9" s="51">
        <v>2361</v>
      </c>
    </row>
    <row r="10" spans="1:11">
      <c r="A10" s="60" t="s">
        <v>120</v>
      </c>
      <c r="B10" s="60" t="s">
        <v>121</v>
      </c>
      <c r="C10" s="50">
        <v>3639</v>
      </c>
      <c r="D10" s="51">
        <v>15123.26</v>
      </c>
      <c r="E10" s="51">
        <v>4155.8999999999996</v>
      </c>
      <c r="F10" s="50">
        <v>31</v>
      </c>
      <c r="G10" s="51">
        <v>43.9</v>
      </c>
      <c r="H10" s="51">
        <v>1414.9</v>
      </c>
      <c r="I10" s="50">
        <v>486</v>
      </c>
      <c r="J10" s="51">
        <v>1147.4000000000001</v>
      </c>
      <c r="K10" s="51">
        <v>2361</v>
      </c>
    </row>
    <row r="11" spans="1:11">
      <c r="A11" s="60" t="s">
        <v>122</v>
      </c>
      <c r="B11" s="60" t="s">
        <v>123</v>
      </c>
      <c r="C11" s="50">
        <v>5378</v>
      </c>
      <c r="D11" s="51">
        <v>21283.439999999999</v>
      </c>
      <c r="E11" s="51">
        <v>3957.5</v>
      </c>
      <c r="F11" s="50">
        <v>41</v>
      </c>
      <c r="G11" s="51">
        <v>55.8</v>
      </c>
      <c r="H11" s="51">
        <v>1361</v>
      </c>
      <c r="I11" s="50">
        <v>823</v>
      </c>
      <c r="J11" s="51">
        <v>1943.1</v>
      </c>
      <c r="K11" s="51">
        <v>2361</v>
      </c>
    </row>
    <row r="12" spans="1:11">
      <c r="A12" s="60" t="s">
        <v>124</v>
      </c>
      <c r="B12" s="60" t="s">
        <v>125</v>
      </c>
      <c r="C12" s="50">
        <v>8131</v>
      </c>
      <c r="D12" s="51">
        <v>32663.02</v>
      </c>
      <c r="E12" s="51">
        <v>4017.1</v>
      </c>
      <c r="F12" s="50">
        <v>39</v>
      </c>
      <c r="G12" s="51">
        <v>55.1</v>
      </c>
      <c r="H12" s="51">
        <v>1414.1</v>
      </c>
      <c r="I12" s="50">
        <v>1417</v>
      </c>
      <c r="J12" s="51">
        <v>3345.5</v>
      </c>
      <c r="K12" s="51">
        <v>2361</v>
      </c>
    </row>
    <row r="13" spans="1:11">
      <c r="A13" s="123" t="s">
        <v>126</v>
      </c>
      <c r="B13" s="124"/>
      <c r="C13" s="50">
        <v>55828</v>
      </c>
      <c r="D13" s="51">
        <v>242236.5</v>
      </c>
      <c r="E13" s="51">
        <v>4339</v>
      </c>
      <c r="F13" s="50">
        <v>321</v>
      </c>
      <c r="G13" s="51">
        <v>448.7</v>
      </c>
      <c r="H13" s="51">
        <v>1397.9</v>
      </c>
      <c r="I13" s="50">
        <v>7250</v>
      </c>
      <c r="J13" s="51">
        <v>17117.3</v>
      </c>
      <c r="K13" s="51">
        <v>2361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21" t="s">
        <v>104</v>
      </c>
      <c r="B15" s="121" t="s">
        <v>105</v>
      </c>
      <c r="C15" s="126" t="s">
        <v>137</v>
      </c>
      <c r="D15" s="127"/>
      <c r="E15" s="128"/>
      <c r="F15" s="126" t="s">
        <v>145</v>
      </c>
      <c r="G15" s="127"/>
      <c r="H15" s="128"/>
      <c r="I15" s="126" t="s">
        <v>88</v>
      </c>
      <c r="J15" s="127"/>
      <c r="K15" s="128"/>
    </row>
    <row r="16" spans="1:11" ht="12.75" customHeight="1">
      <c r="A16" s="125"/>
      <c r="B16" s="125"/>
      <c r="C16" s="121" t="s">
        <v>107</v>
      </c>
      <c r="D16" s="121" t="s">
        <v>108</v>
      </c>
      <c r="E16" s="121" t="s">
        <v>109</v>
      </c>
      <c r="F16" s="121" t="s">
        <v>107</v>
      </c>
      <c r="G16" s="121" t="s">
        <v>108</v>
      </c>
      <c r="H16" s="121" t="s">
        <v>109</v>
      </c>
      <c r="I16" s="121" t="s">
        <v>107</v>
      </c>
      <c r="J16" s="121" t="s">
        <v>108</v>
      </c>
      <c r="K16" s="121" t="s">
        <v>109</v>
      </c>
    </row>
    <row r="17" spans="1:11" ht="39.7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</row>
    <row r="18" spans="1:11">
      <c r="A18" s="60" t="s">
        <v>110</v>
      </c>
      <c r="B18" s="60" t="s">
        <v>111</v>
      </c>
      <c r="C18" s="50">
        <v>20940</v>
      </c>
      <c r="D18" s="51">
        <v>107177.5</v>
      </c>
      <c r="E18" s="51">
        <v>5118.3</v>
      </c>
      <c r="F18" s="50">
        <v>0</v>
      </c>
      <c r="G18" s="51">
        <v>0</v>
      </c>
      <c r="H18" s="51">
        <v>0</v>
      </c>
      <c r="I18" s="50">
        <v>0</v>
      </c>
      <c r="J18" s="51">
        <v>0</v>
      </c>
      <c r="K18" s="51">
        <v>0</v>
      </c>
    </row>
    <row r="19" spans="1:11">
      <c r="A19" s="60" t="s">
        <v>112</v>
      </c>
      <c r="B19" s="60" t="s">
        <v>113</v>
      </c>
      <c r="C19" s="50">
        <v>2123</v>
      </c>
      <c r="D19" s="51">
        <v>9210.5</v>
      </c>
      <c r="E19" s="51">
        <v>4338.3999999999996</v>
      </c>
      <c r="F19" s="50">
        <v>0</v>
      </c>
      <c r="G19" s="51">
        <v>0</v>
      </c>
      <c r="H19" s="51">
        <v>0</v>
      </c>
      <c r="I19" s="50">
        <v>0</v>
      </c>
      <c r="J19" s="51">
        <v>0</v>
      </c>
      <c r="K19" s="51">
        <v>0</v>
      </c>
    </row>
    <row r="20" spans="1:11">
      <c r="A20" s="60" t="s">
        <v>114</v>
      </c>
      <c r="B20" s="60" t="s">
        <v>115</v>
      </c>
      <c r="C20" s="50">
        <v>2854</v>
      </c>
      <c r="D20" s="51">
        <v>12439.5</v>
      </c>
      <c r="E20" s="51">
        <v>4358.6000000000004</v>
      </c>
      <c r="F20" s="50">
        <v>0</v>
      </c>
      <c r="G20" s="51">
        <v>0</v>
      </c>
      <c r="H20" s="51">
        <v>0</v>
      </c>
      <c r="I20" s="50">
        <v>0</v>
      </c>
      <c r="J20" s="51">
        <v>0</v>
      </c>
      <c r="K20" s="51">
        <v>0</v>
      </c>
    </row>
    <row r="21" spans="1:11">
      <c r="A21" s="60" t="s">
        <v>116</v>
      </c>
      <c r="B21" s="60" t="s">
        <v>117</v>
      </c>
      <c r="C21" s="50">
        <v>3085</v>
      </c>
      <c r="D21" s="51">
        <v>12540</v>
      </c>
      <c r="E21" s="51">
        <v>4064.8</v>
      </c>
      <c r="F21" s="50">
        <v>0</v>
      </c>
      <c r="G21" s="51">
        <v>0</v>
      </c>
      <c r="H21" s="51">
        <v>0</v>
      </c>
      <c r="I21" s="50">
        <v>0</v>
      </c>
      <c r="J21" s="51">
        <v>0</v>
      </c>
      <c r="K21" s="51">
        <v>0</v>
      </c>
    </row>
    <row r="22" spans="1:11">
      <c r="A22" s="60" t="s">
        <v>118</v>
      </c>
      <c r="B22" s="60" t="s">
        <v>119</v>
      </c>
      <c r="C22" s="50">
        <v>4944</v>
      </c>
      <c r="D22" s="51">
        <v>20824.2</v>
      </c>
      <c r="E22" s="51">
        <v>4212</v>
      </c>
      <c r="F22" s="50">
        <v>0</v>
      </c>
      <c r="G22" s="51">
        <v>0</v>
      </c>
      <c r="H22" s="51">
        <v>0</v>
      </c>
      <c r="I22" s="50">
        <v>0</v>
      </c>
      <c r="J22" s="51">
        <v>0</v>
      </c>
      <c r="K22" s="51">
        <v>0</v>
      </c>
    </row>
    <row r="23" spans="1:11">
      <c r="A23" s="60" t="s">
        <v>120</v>
      </c>
      <c r="B23" s="60" t="s">
        <v>121</v>
      </c>
      <c r="C23" s="50">
        <v>3122</v>
      </c>
      <c r="D23" s="51">
        <v>13932</v>
      </c>
      <c r="E23" s="51">
        <v>4462.5</v>
      </c>
      <c r="F23" s="50">
        <v>0</v>
      </c>
      <c r="G23" s="51">
        <v>0</v>
      </c>
      <c r="H23" s="51">
        <v>0</v>
      </c>
      <c r="I23" s="50">
        <v>0</v>
      </c>
      <c r="J23" s="51">
        <v>0</v>
      </c>
      <c r="K23" s="51">
        <v>0</v>
      </c>
    </row>
    <row r="24" spans="1:11">
      <c r="A24" s="60" t="s">
        <v>122</v>
      </c>
      <c r="B24" s="60" t="s">
        <v>123</v>
      </c>
      <c r="C24" s="50">
        <v>4514</v>
      </c>
      <c r="D24" s="51">
        <v>19284.5</v>
      </c>
      <c r="E24" s="51">
        <v>4272.2</v>
      </c>
      <c r="F24" s="50">
        <v>0</v>
      </c>
      <c r="G24" s="51">
        <v>0</v>
      </c>
      <c r="H24" s="51">
        <v>0</v>
      </c>
      <c r="I24" s="50">
        <v>0</v>
      </c>
      <c r="J24" s="51">
        <v>0</v>
      </c>
      <c r="K24" s="51">
        <v>0</v>
      </c>
    </row>
    <row r="25" spans="1:11">
      <c r="A25" s="60" t="s">
        <v>124</v>
      </c>
      <c r="B25" s="60" t="s">
        <v>125</v>
      </c>
      <c r="C25" s="50">
        <v>6675</v>
      </c>
      <c r="D25" s="51">
        <v>29262.3</v>
      </c>
      <c r="E25" s="51">
        <v>4383.8999999999996</v>
      </c>
      <c r="F25" s="50">
        <v>0</v>
      </c>
      <c r="G25" s="51">
        <v>0</v>
      </c>
      <c r="H25" s="51">
        <v>0</v>
      </c>
      <c r="I25" s="50">
        <v>0</v>
      </c>
      <c r="J25" s="51">
        <v>0</v>
      </c>
      <c r="K25" s="51">
        <v>0</v>
      </c>
    </row>
    <row r="26" spans="1:11">
      <c r="A26" s="123" t="s">
        <v>126</v>
      </c>
      <c r="B26" s="124"/>
      <c r="C26" s="50">
        <v>48257</v>
      </c>
      <c r="D26" s="51">
        <v>224670.5</v>
      </c>
      <c r="E26" s="51">
        <v>4655.7</v>
      </c>
      <c r="F26" s="50">
        <v>0</v>
      </c>
      <c r="G26" s="51">
        <v>0</v>
      </c>
      <c r="H26" s="51">
        <v>0</v>
      </c>
      <c r="I26" s="50">
        <v>0</v>
      </c>
      <c r="J26" s="51">
        <v>0</v>
      </c>
      <c r="K26" s="51">
        <v>0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cp:lastPrinted>2016-10-18T14:19:06Z</cp:lastPrinted>
  <dcterms:created xsi:type="dcterms:W3CDTF">2024-04-02T08:31:28Z</dcterms:created>
  <dcterms:modified xsi:type="dcterms:W3CDTF">2024-04-02T10:04:31Z</dcterms:modified>
</cp:coreProperties>
</file>