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'[4]5pf (rab)'!$3:$3</definedName>
  </definedNames>
  <calcPr calcId="125725"/>
</workbook>
</file>

<file path=xl/calcChain.xml><?xml version="1.0" encoding="utf-8"?>
<calcChain xmlns="http://schemas.openxmlformats.org/spreadsheetml/2006/main">
  <c r="F12" i="9"/>
  <c r="C12"/>
  <c r="F11"/>
  <c r="C11"/>
  <c r="F10"/>
  <c r="C10"/>
  <c r="F9"/>
  <c r="C9"/>
  <c r="G9" s="1"/>
  <c r="F6"/>
  <c r="G6" s="1"/>
  <c r="C6"/>
  <c r="F5"/>
  <c r="C5"/>
  <c r="F4"/>
  <c r="C4"/>
  <c r="F3"/>
  <c r="C3"/>
  <c r="G3" s="1"/>
  <c r="F26" i="8"/>
  <c r="F25"/>
  <c r="F24"/>
  <c r="F23"/>
  <c r="F22"/>
  <c r="F21"/>
  <c r="G21" s="1"/>
  <c r="F20"/>
  <c r="F19"/>
  <c r="F18"/>
  <c r="F17"/>
  <c r="F15"/>
  <c r="F14"/>
  <c r="F13"/>
  <c r="F12"/>
  <c r="F11"/>
  <c r="F10"/>
  <c r="G10" s="1"/>
  <c r="F9"/>
  <c r="F8"/>
  <c r="F7"/>
  <c r="F6"/>
  <c r="F5"/>
  <c r="F4"/>
  <c r="G4" s="1"/>
  <c r="F13" i="3"/>
  <c r="C13"/>
  <c r="F12"/>
  <c r="C12"/>
  <c r="F11"/>
  <c r="C11"/>
  <c r="G11" s="1"/>
  <c r="F10"/>
  <c r="G10" s="1"/>
  <c r="C10"/>
  <c r="F9"/>
  <c r="C9"/>
  <c r="F7"/>
  <c r="C7"/>
  <c r="F6"/>
  <c r="C6"/>
  <c r="F5"/>
  <c r="C5"/>
  <c r="F4"/>
  <c r="C4"/>
  <c r="F3"/>
  <c r="G3" s="1"/>
  <c r="C3"/>
  <c r="G5" i="9"/>
  <c r="G26" i="8"/>
  <c r="G25"/>
  <c r="I24"/>
  <c r="K24" s="1"/>
  <c r="H24"/>
  <c r="J24" s="1"/>
  <c r="G24"/>
  <c r="G23"/>
  <c r="G22"/>
  <c r="G20"/>
  <c r="G19"/>
  <c r="J18"/>
  <c r="I18"/>
  <c r="K18" s="1"/>
  <c r="H18"/>
  <c r="G18"/>
  <c r="G17"/>
  <c r="G15"/>
  <c r="G14"/>
  <c r="G13"/>
  <c r="G12"/>
  <c r="G11"/>
  <c r="G9"/>
  <c r="G8"/>
  <c r="G7"/>
  <c r="G6"/>
  <c r="G5"/>
  <c r="K4"/>
  <c r="J4"/>
  <c r="I4"/>
  <c r="H4"/>
  <c r="G6" i="3"/>
  <c r="I24" i="2"/>
  <c r="G24"/>
  <c r="F24"/>
  <c r="H24" s="1"/>
  <c r="G18"/>
  <c r="I18" s="1"/>
  <c r="F18"/>
  <c r="H18" s="1"/>
  <c r="G4"/>
  <c r="I4" s="1"/>
  <c r="F4"/>
  <c r="H4" s="1"/>
  <c r="G12" i="3" l="1"/>
  <c r="G12" i="9"/>
  <c r="G5" i="3"/>
  <c r="G4" i="9"/>
  <c r="G4" i="3"/>
  <c r="G11" i="9"/>
  <c r="G10"/>
  <c r="G9" i="3"/>
  <c r="G7"/>
  <c r="G13"/>
</calcChain>
</file>

<file path=xl/sharedStrings.xml><?xml version="1.0" encoding="utf-8"?>
<sst xmlns="http://schemas.openxmlformats.org/spreadsheetml/2006/main" count="850" uniqueCount="146">
  <si>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</si>
  <si>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</si>
  <si>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</si>
  <si>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</si>
  <si>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</si>
  <si>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</si>
  <si>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</si>
  <si>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</si>
  <si>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</si>
  <si>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</si>
  <si>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</si>
  <si>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</si>
  <si>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</si>
  <si>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</si>
  <si>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</si>
  <si>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</si>
  <si>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</si>
  <si>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</si>
  <si>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</si>
  <si>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</si>
  <si>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</si>
  <si>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</si>
  <si>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</si>
  <si>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</si>
  <si>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</si>
  <si>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</si>
  <si>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</si>
  <si>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</si>
  <si>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</si>
  <si>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</si>
  <si>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</si>
  <si>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</si>
  <si>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</si>
  <si>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</si>
  <si>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</si>
  <si>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</si>
  <si>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</si>
  <si>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</si>
  <si>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</si>
  <si>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</si>
  <si>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</si>
  <si>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</si>
  <si>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</si>
  <si>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</si>
  <si>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</si>
  <si>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</si>
  <si>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</si>
  <si>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</si>
  <si>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</si>
  <si>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</si>
  <si>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</si>
  <si>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</si>
  <si>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</si>
  <si>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</si>
  <si>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</si>
  <si>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</si>
  <si>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</si>
  <si>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</si>
  <si>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</si>
  <si>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</si>
  <si>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</si>
  <si>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</si>
  <si>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</si>
  <si>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</si>
  <si>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</si>
  <si>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</si>
  <si>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</si>
  <si>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</si>
  <si>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</si>
  <si>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</si>
  <si>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</si>
  <si>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</si>
  <si>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</si>
  <si>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</si>
  <si>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</si>
  <si>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</si>
  <si>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</si>
  <si>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</si>
  <si>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</si>
  <si>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</si>
  <si>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</si>
  <si>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</si>
  <si>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</si>
  <si>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</si>
  <si>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</si>
  <si>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</si>
  <si>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</si>
  <si>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</si>
  <si>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</si>
  <si>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</si>
  <si>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</si>
  <si>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</si>
  <si>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</si>
  <si>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</si>
  <si>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</si>
  <si>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</si>
  <si>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</si>
  <si>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</si>
  <si>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</si>
  <si>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</si>
  <si>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</si>
  <si>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</si>
  <si>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</si>
  <si>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</si>
  <si>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</si>
  <si>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</si>
  <si>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</si>
  <si>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</si>
  <si>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</si>
  <si>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</si>
  <si>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ГУ ПФУ в Тернопільській області (Тернопільське ОУ)</t>
  </si>
  <si>
    <t>2</t>
  </si>
  <si>
    <t>ГУ ПФУ в Тернопільській області (Бережанське ОУ)</t>
  </si>
  <si>
    <t>3</t>
  </si>
  <si>
    <t>ГУ ПФУ в Тернопільській області (Бучацьке ОУ)</t>
  </si>
  <si>
    <t>4</t>
  </si>
  <si>
    <t>ГУ ПФУ в Тернопільській області (Козівське ОУ)</t>
  </si>
  <si>
    <t>5</t>
  </si>
  <si>
    <t>ГУ ПФУ в Тернопільській області (Лановецьке ОУ)</t>
  </si>
  <si>
    <t>6</t>
  </si>
  <si>
    <t>ГУ ПФУ в Тернопільській області (Кременецьке ОУ)</t>
  </si>
  <si>
    <t>7</t>
  </si>
  <si>
    <t>ГУ ПФУ в Тернопільській області (Теребовлянське ОУ)</t>
  </si>
  <si>
    <t>8</t>
  </si>
  <si>
    <t>ГУ ПФУ в Тернопільській області (Чортківське ОУ)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</si>
  <si>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</si>
  <si>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</si>
  <si>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</si>
  <si>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</si>
  <si>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</si>
  <si>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</si>
  <si>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</si>
  <si>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</si>
  <si>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</si>
  <si>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</si>
  <si>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</si>
  <si>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</si>
  <si>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</si>
  <si>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</si>
  <si>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</si>
  <si>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</si>
  <si>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</si>
  <si>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</si>
  <si>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</si>
  <si>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</si>
  <si>
    <t>01.07.2026</t>
  </si>
</sst>
</file>

<file path=xl/styles.xml><?xml version="1.0" encoding="utf-8"?>
<styleSheet xmlns="http://schemas.openxmlformats.org/spreadsheetml/2006/main">
  <fonts count="29">
    <font>
      <sz val="10"/>
      <name val="Times New Roman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b/>
      <u/>
      <sz val="8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5">
    <xf numFmtId="0" fontId="0" fillId="0" borderId="0" xfId="0"/>
    <xf numFmtId="0" fontId="19" fillId="0" borderId="0" xfId="0" applyFont="1" applyAlignment="1">
      <alignment horizontal="center"/>
    </xf>
    <xf numFmtId="0" fontId="18" fillId="0" borderId="0" xfId="0" applyFont="1"/>
    <xf numFmtId="0" fontId="23" fillId="0" borderId="0" xfId="0" applyFont="1" applyAlignment="1">
      <alignment horizontal="center" wrapText="1"/>
    </xf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49" fontId="23" fillId="0" borderId="0" xfId="0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center" wrapText="1"/>
    </xf>
    <xf numFmtId="0" fontId="18" fillId="0" borderId="19" xfId="0" applyFont="1" applyBorder="1" applyAlignment="1">
      <alignment horizontal="center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0" xfId="0" applyFont="1" applyBorder="1" applyAlignment="1">
      <alignment horizontal="center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8" fillId="0" borderId="15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18" fillId="0" borderId="10" xfId="0" applyFont="1" applyBorder="1" applyAlignment="1">
      <alignment horizontal="center" wrapText="1"/>
    </xf>
    <xf numFmtId="0" fontId="0" fillId="0" borderId="0" xfId="0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Protection="1"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3" fontId="22" fillId="0" borderId="25" xfId="0" applyNumberFormat="1" applyFont="1" applyBorder="1" applyAlignment="1">
      <alignment horizontal="right"/>
    </xf>
    <xf numFmtId="4" fontId="22" fillId="0" borderId="25" xfId="0" applyNumberFormat="1" applyFont="1" applyBorder="1" applyAlignment="1">
      <alignment horizontal="right"/>
    </xf>
    <xf numFmtId="3" fontId="25" fillId="0" borderId="0" xfId="0" applyNumberFormat="1" applyFont="1"/>
    <xf numFmtId="4" fontId="25" fillId="0" borderId="0" xfId="0" applyNumberFormat="1" applyFont="1"/>
    <xf numFmtId="49" fontId="22" fillId="0" borderId="25" xfId="0" applyNumberFormat="1" applyFont="1" applyBorder="1" applyAlignment="1">
      <alignment horizontal="center"/>
    </xf>
    <xf numFmtId="3" fontId="22" fillId="0" borderId="0" xfId="0" applyNumberFormat="1" applyFont="1"/>
    <xf numFmtId="4" fontId="22" fillId="0" borderId="0" xfId="0" applyNumberFormat="1" applyFont="1"/>
    <xf numFmtId="0" fontId="22" fillId="0" borderId="0" xfId="0" applyFont="1"/>
    <xf numFmtId="49" fontId="24" fillId="0" borderId="27" xfId="0" applyNumberFormat="1" applyFont="1" applyBorder="1" applyAlignment="1">
      <alignment wrapText="1"/>
    </xf>
    <xf numFmtId="49" fontId="22" fillId="0" borderId="27" xfId="0" applyNumberFormat="1" applyFont="1" applyBorder="1" applyAlignment="1">
      <alignment horizontal="center"/>
    </xf>
    <xf numFmtId="3" fontId="22" fillId="0" borderId="27" xfId="0" applyNumberFormat="1" applyFont="1" applyBorder="1" applyAlignment="1">
      <alignment horizontal="right"/>
    </xf>
    <xf numFmtId="4" fontId="22" fillId="0" borderId="27" xfId="0" applyNumberFormat="1" applyFont="1" applyBorder="1" applyAlignment="1">
      <alignment horizontal="right"/>
    </xf>
    <xf numFmtId="0" fontId="22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1" fillId="0" borderId="0" xfId="0" applyFont="1" applyAlignment="1">
      <alignment horizontal="left"/>
    </xf>
    <xf numFmtId="0" fontId="22" fillId="0" borderId="0" xfId="0" applyFont="1" applyAlignment="1"/>
    <xf numFmtId="0" fontId="22" fillId="0" borderId="24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0" fontId="22" fillId="0" borderId="25" xfId="0" applyFont="1" applyBorder="1"/>
    <xf numFmtId="1" fontId="22" fillId="0" borderId="25" xfId="0" applyNumberFormat="1" applyFont="1" applyBorder="1" applyAlignment="1">
      <alignment horizontal="right"/>
    </xf>
    <xf numFmtId="2" fontId="22" fillId="0" borderId="25" xfId="0" applyNumberFormat="1" applyFont="1" applyBorder="1" applyAlignment="1">
      <alignment horizontal="right"/>
    </xf>
    <xf numFmtId="2" fontId="22" fillId="0" borderId="31" xfId="0" applyNumberFormat="1" applyFont="1" applyBorder="1" applyAlignment="1">
      <alignment horizontal="right"/>
    </xf>
    <xf numFmtId="3" fontId="22" fillId="0" borderId="0" xfId="0" applyNumberFormat="1" applyFont="1" applyBorder="1"/>
    <xf numFmtId="0" fontId="21" fillId="0" borderId="26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3" fontId="26" fillId="0" borderId="0" xfId="0" applyNumberFormat="1" applyFont="1"/>
    <xf numFmtId="4" fontId="26" fillId="0" borderId="0" xfId="0" applyNumberFormat="1" applyFont="1"/>
    <xf numFmtId="1" fontId="22" fillId="0" borderId="25" xfId="0" applyNumberFormat="1" applyFont="1" applyBorder="1"/>
    <xf numFmtId="2" fontId="22" fillId="0" borderId="25" xfId="0" applyNumberFormat="1" applyFont="1" applyBorder="1"/>
    <xf numFmtId="2" fontId="22" fillId="0" borderId="31" xfId="0" applyNumberFormat="1" applyFont="1" applyBorder="1"/>
    <xf numFmtId="0" fontId="0" fillId="0" borderId="0" xfId="0" applyFont="1"/>
    <xf numFmtId="0" fontId="27" fillId="0" borderId="0" xfId="0" applyFont="1"/>
    <xf numFmtId="4" fontId="22" fillId="0" borderId="25" xfId="0" applyNumberFormat="1" applyFont="1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5pf%20(rab)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tabSelected="1" workbookViewId="0">
      <selection activeCell="D4" sqref="D4:E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</row>
    <row r="2" spans="1:9">
      <c r="A2" s="2"/>
    </row>
    <row r="3" spans="1:9" ht="35.25" customHeight="1">
      <c r="A3" s="3" t="s">
        <v>1</v>
      </c>
      <c r="B3" s="3"/>
      <c r="C3" s="3"/>
      <c r="D3" s="3"/>
      <c r="E3" s="3"/>
      <c r="F3" s="3"/>
      <c r="G3" s="3"/>
    </row>
    <row r="4" spans="1:9" ht="15.75" customHeight="1">
      <c r="B4" s="4"/>
      <c r="C4" s="5" t="s">
        <v>2</v>
      </c>
      <c r="D4" s="6" t="s">
        <v>145</v>
      </c>
      <c r="E4" s="6"/>
    </row>
    <row r="5" spans="1:9" ht="16.5" customHeight="1" thickBot="1">
      <c r="A5" s="7"/>
    </row>
    <row r="6" spans="1:9" ht="14.25" customHeight="1" thickBot="1">
      <c r="A6" s="9" t="s">
        <v>3</v>
      </c>
      <c r="B6" s="11"/>
      <c r="C6" s="11"/>
      <c r="D6" s="11"/>
      <c r="E6" s="10"/>
      <c r="F6" s="8" t="s">
        <v>4</v>
      </c>
      <c r="G6" s="12" t="s">
        <v>5</v>
      </c>
      <c r="H6" s="13"/>
      <c r="I6" s="13"/>
    </row>
    <row r="7" spans="1:9" ht="2.25" hidden="1" customHeight="1">
      <c r="A7" s="14"/>
      <c r="B7" s="15"/>
      <c r="C7" s="15"/>
      <c r="D7" s="15"/>
      <c r="E7" s="16"/>
      <c r="F7" s="17"/>
      <c r="G7" s="18"/>
      <c r="H7" s="19"/>
      <c r="I7" s="19"/>
    </row>
    <row r="8" spans="1:9" ht="34.5" customHeight="1">
      <c r="A8" s="20" t="s">
        <v>6</v>
      </c>
      <c r="B8" s="21"/>
      <c r="C8" s="21"/>
      <c r="D8" s="21"/>
      <c r="E8" s="22"/>
      <c r="F8" s="23"/>
      <c r="G8" s="24" t="s">
        <v>7</v>
      </c>
      <c r="H8" s="25"/>
      <c r="I8" s="25"/>
    </row>
    <row r="9" spans="1:9" ht="25.5" customHeight="1">
      <c r="A9" s="26" t="s">
        <v>8</v>
      </c>
      <c r="B9" s="27"/>
      <c r="C9" s="27"/>
      <c r="D9" s="27"/>
      <c r="E9" s="28"/>
      <c r="F9" s="30" t="s">
        <v>9</v>
      </c>
      <c r="G9" s="24"/>
      <c r="H9" s="25"/>
      <c r="I9" s="25"/>
    </row>
    <row r="10" spans="1:9" ht="13.5" customHeight="1" thickBot="1">
      <c r="A10" s="31" t="s">
        <v>10</v>
      </c>
      <c r="B10" s="33"/>
      <c r="C10" s="33"/>
      <c r="D10" s="33"/>
      <c r="E10" s="32"/>
      <c r="F10" s="29"/>
      <c r="G10" s="24"/>
      <c r="H10" s="25"/>
      <c r="I10" s="25"/>
    </row>
    <row r="11" spans="1:9" ht="29.25" customHeight="1">
      <c r="A11" s="20" t="s">
        <v>11</v>
      </c>
      <c r="B11" s="21"/>
      <c r="C11" s="21"/>
      <c r="D11" s="21"/>
      <c r="E11" s="22"/>
      <c r="F11" s="34"/>
      <c r="G11" s="24"/>
      <c r="H11" s="25"/>
      <c r="I11" s="25"/>
    </row>
    <row r="12" spans="1:9" ht="13.5" customHeight="1">
      <c r="A12" s="35" t="s">
        <v>12</v>
      </c>
      <c r="B12" s="36"/>
      <c r="C12" s="36"/>
      <c r="D12" s="36"/>
      <c r="E12" s="37"/>
      <c r="F12" s="30" t="s">
        <v>13</v>
      </c>
      <c r="G12" s="38"/>
    </row>
    <row r="13" spans="1:9" ht="51.75" customHeight="1" thickBot="1">
      <c r="A13" s="39" t="s">
        <v>14</v>
      </c>
      <c r="B13" s="41"/>
      <c r="C13" s="41"/>
      <c r="D13" s="41"/>
      <c r="E13" s="40"/>
      <c r="F13" s="29"/>
      <c r="G13" s="38"/>
      <c r="H13" s="42"/>
      <c r="I13" s="42" t="s">
        <v>15</v>
      </c>
    </row>
    <row r="14" spans="1:9" ht="25.5" customHeight="1">
      <c r="A14" s="20" t="s">
        <v>16</v>
      </c>
      <c r="B14" s="21"/>
      <c r="C14" s="21"/>
      <c r="D14" s="21"/>
      <c r="E14" s="22"/>
      <c r="F14" s="43" t="s">
        <v>17</v>
      </c>
      <c r="G14" s="38"/>
    </row>
    <row r="15" spans="1:9" ht="12.75" customHeight="1" thickBot="1">
      <c r="A15" s="39" t="s">
        <v>18</v>
      </c>
      <c r="B15" s="41"/>
      <c r="C15" s="41"/>
      <c r="D15" s="41"/>
      <c r="E15" s="40"/>
      <c r="F15" s="29"/>
      <c r="G15" s="38"/>
    </row>
    <row r="16" spans="1:9" ht="13.5" customHeight="1" thickBot="1">
      <c r="A16" s="2"/>
    </row>
    <row r="17" spans="1:9" s="44" customFormat="1" ht="13.5" customHeight="1" thickBot="1">
      <c r="A17" s="45" t="s">
        <v>19</v>
      </c>
      <c r="B17" s="47"/>
      <c r="C17" s="47"/>
      <c r="D17" s="47"/>
      <c r="E17" s="47"/>
      <c r="F17" s="47"/>
      <c r="G17" s="47"/>
      <c r="H17" s="47"/>
      <c r="I17" s="46"/>
    </row>
    <row r="18" spans="1:9" s="44" customFormat="1" ht="14.25" customHeight="1" thickBot="1">
      <c r="A18" s="48" t="s">
        <v>20</v>
      </c>
      <c r="B18" s="50"/>
      <c r="C18" s="50"/>
      <c r="D18" s="50"/>
      <c r="E18" s="50"/>
      <c r="F18" s="50"/>
      <c r="G18" s="50"/>
      <c r="H18" s="50"/>
      <c r="I18" s="49"/>
    </row>
    <row r="19" spans="1:9" s="44" customFormat="1" ht="13.5" customHeight="1" thickBot="1">
      <c r="A19" s="51"/>
      <c r="B19" s="53"/>
      <c r="C19" s="53"/>
      <c r="D19" s="53"/>
      <c r="E19" s="53"/>
      <c r="F19" s="53"/>
      <c r="G19" s="53"/>
      <c r="H19" s="53"/>
      <c r="I19" s="52"/>
    </row>
    <row r="20" spans="1:9" s="44" customFormat="1" ht="13.5" customHeight="1" thickBot="1">
      <c r="A20" s="45" t="s">
        <v>21</v>
      </c>
      <c r="B20" s="47"/>
      <c r="C20" s="47"/>
      <c r="D20" s="47"/>
      <c r="E20" s="47"/>
      <c r="F20" s="47"/>
      <c r="G20" s="47"/>
      <c r="H20" s="47"/>
      <c r="I20" s="46"/>
    </row>
    <row r="21" spans="1:9" s="44" customFormat="1" ht="13.5" customHeight="1" thickBot="1">
      <c r="A21" s="51"/>
      <c r="B21" s="53"/>
      <c r="C21" s="53"/>
      <c r="D21" s="53"/>
      <c r="E21" s="53"/>
      <c r="F21" s="53"/>
      <c r="G21" s="53"/>
      <c r="H21" s="53"/>
      <c r="I21" s="52"/>
    </row>
    <row r="22" spans="1:9" s="44" customFormat="1" ht="13.5" customHeight="1" thickBot="1">
      <c r="A22" s="51"/>
      <c r="B22" s="53"/>
      <c r="C22" s="53"/>
      <c r="D22" s="53"/>
      <c r="E22" s="53"/>
      <c r="F22" s="53"/>
      <c r="G22" s="53"/>
      <c r="H22" s="53"/>
      <c r="I22" s="52"/>
    </row>
    <row r="23" spans="1:9" s="44" customFormat="1" ht="13.5" customHeight="1" thickBot="1">
      <c r="A23" s="54" t="s">
        <v>22</v>
      </c>
      <c r="B23" s="56" t="s">
        <v>23</v>
      </c>
      <c r="C23" s="58"/>
      <c r="D23" s="58"/>
      <c r="E23" s="58"/>
      <c r="F23" s="58"/>
      <c r="G23" s="58"/>
      <c r="H23" s="58"/>
      <c r="I23" s="57"/>
    </row>
    <row r="24" spans="1:9" s="44" customFormat="1" ht="67.5" customHeight="1" thickBot="1">
      <c r="A24" s="55"/>
      <c r="B24" s="59" t="s">
        <v>24</v>
      </c>
      <c r="C24" s="59" t="s">
        <v>25</v>
      </c>
      <c r="D24" s="59" t="s">
        <v>26</v>
      </c>
      <c r="E24" s="59" t="s">
        <v>27</v>
      </c>
      <c r="F24" s="59" t="s">
        <v>28</v>
      </c>
      <c r="G24" s="59" t="s">
        <v>29</v>
      </c>
      <c r="H24" s="59"/>
      <c r="I24" s="59" t="s">
        <v>30</v>
      </c>
    </row>
    <row r="25" spans="1:9" s="60" customFormat="1" ht="13.5" customHeight="1" thickBot="1">
      <c r="A25" s="61">
        <v>1</v>
      </c>
      <c r="B25" s="62">
        <v>2</v>
      </c>
      <c r="C25" s="62">
        <v>3</v>
      </c>
      <c r="D25" s="63">
        <v>4</v>
      </c>
      <c r="E25" s="62">
        <v>5</v>
      </c>
      <c r="F25" s="62">
        <v>6</v>
      </c>
      <c r="G25" s="62">
        <v>7</v>
      </c>
      <c r="H25" s="62">
        <v>8</v>
      </c>
      <c r="I25" s="64">
        <v>9</v>
      </c>
    </row>
    <row r="26" spans="1:9" s="44" customFormat="1">
      <c r="A26" s="65" t="s">
        <v>31</v>
      </c>
      <c r="B26" s="65"/>
      <c r="C26" s="65"/>
      <c r="D26" s="65"/>
      <c r="E26" s="65"/>
      <c r="F26" s="65"/>
    </row>
    <row r="27" spans="1:9" s="44" customFormat="1"/>
  </sheetData>
  <mergeCells count="26"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  <mergeCell ref="A11:E11"/>
    <mergeCell ref="A12:E12"/>
    <mergeCell ref="F12:F13"/>
    <mergeCell ref="A13:E13"/>
    <mergeCell ref="A14:E14"/>
    <mergeCell ref="F14:F15"/>
    <mergeCell ref="A15:E15"/>
    <mergeCell ref="A1:G1"/>
    <mergeCell ref="A3:G3"/>
    <mergeCell ref="D4:E4"/>
    <mergeCell ref="A6:E6"/>
    <mergeCell ref="G6:I6"/>
    <mergeCell ref="A8:E8"/>
    <mergeCell ref="G8:I11"/>
    <mergeCell ref="A9:E9"/>
    <mergeCell ref="F9:F10"/>
    <mergeCell ref="A10:E10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4"/>
  <sheetViews>
    <sheetView workbookViewId="0">
      <selection activeCell="D20" sqref="D20"/>
    </sheetView>
  </sheetViews>
  <sheetFormatPr defaultColWidth="9.33203125" defaultRowHeight="11.25" customHeight="1"/>
  <cols>
    <col min="1" max="1" width="42" style="67" customWidth="1"/>
    <col min="2" max="2" width="6.33203125" style="68" customWidth="1"/>
    <col min="3" max="3" width="10.5" style="69" customWidth="1"/>
    <col min="4" max="4" width="19.1640625" style="70" customWidth="1"/>
    <col min="5" max="5" width="20.83203125" style="70" customWidth="1"/>
    <col min="6" max="7" width="9.33203125" style="66" hidden="1" customWidth="1"/>
    <col min="8" max="9" width="9.33203125" style="71" hidden="1" customWidth="1"/>
    <col min="10" max="16384" width="9.33203125" style="66"/>
  </cols>
  <sheetData>
    <row r="2" spans="1:9" s="72" customFormat="1" ht="67.5" customHeight="1">
      <c r="A2" s="73" t="s">
        <v>32</v>
      </c>
      <c r="B2" s="74" t="s">
        <v>33</v>
      </c>
      <c r="C2" s="75" t="s">
        <v>34</v>
      </c>
      <c r="D2" s="76" t="s">
        <v>35</v>
      </c>
      <c r="E2" s="77" t="s">
        <v>36</v>
      </c>
      <c r="H2" s="78"/>
      <c r="I2" s="78"/>
    </row>
    <row r="3" spans="1:9" s="79" customFormat="1" ht="11.25" customHeight="1">
      <c r="A3" s="80" t="s">
        <v>37</v>
      </c>
      <c r="B3" s="81" t="s">
        <v>38</v>
      </c>
      <c r="C3" s="82">
        <v>1</v>
      </c>
      <c r="D3" s="82">
        <v>2</v>
      </c>
      <c r="E3" s="82">
        <v>3</v>
      </c>
      <c r="H3" s="83"/>
      <c r="I3" s="83"/>
    </row>
    <row r="4" spans="1:9" ht="55.5" customHeight="1">
      <c r="A4" s="84" t="s">
        <v>39</v>
      </c>
      <c r="B4" s="81" t="s">
        <v>40</v>
      </c>
      <c r="C4" s="85">
        <v>256481</v>
      </c>
      <c r="D4" s="86">
        <v>1318022.3999999999</v>
      </c>
      <c r="E4" s="86">
        <v>5138.8999999999996</v>
      </c>
      <c r="F4" s="69">
        <f>SUM(C5:C16)</f>
        <v>244191</v>
      </c>
      <c r="G4" s="70">
        <f>SUM(D5:D16)</f>
        <v>1133300.1000000001</v>
      </c>
      <c r="H4" s="87">
        <f>F4-C4</f>
        <v>-12290</v>
      </c>
      <c r="I4" s="88">
        <f>G4-D4</f>
        <v>-184722.29999999981</v>
      </c>
    </row>
    <row r="5" spans="1:9" ht="12.75" customHeight="1">
      <c r="A5" s="84" t="s">
        <v>41</v>
      </c>
      <c r="B5" s="81" t="s">
        <v>42</v>
      </c>
      <c r="C5" s="85">
        <v>42</v>
      </c>
      <c r="D5" s="86">
        <v>31.3</v>
      </c>
      <c r="E5" s="86">
        <v>744.5</v>
      </c>
    </row>
    <row r="6" spans="1:9" ht="12.75" customHeight="1">
      <c r="A6" s="84" t="s">
        <v>43</v>
      </c>
      <c r="B6" s="81" t="s">
        <v>44</v>
      </c>
      <c r="C6" s="85">
        <v>90</v>
      </c>
      <c r="D6" s="86">
        <v>86.6</v>
      </c>
      <c r="E6" s="86">
        <v>961.7</v>
      </c>
    </row>
    <row r="7" spans="1:9" ht="12.75" customHeight="1">
      <c r="A7" s="84" t="s">
        <v>45</v>
      </c>
      <c r="B7" s="81" t="s">
        <v>46</v>
      </c>
      <c r="C7" s="85">
        <v>0</v>
      </c>
      <c r="D7" s="86">
        <v>0</v>
      </c>
      <c r="E7" s="86">
        <v>0</v>
      </c>
    </row>
    <row r="8" spans="1:9" ht="12.75" customHeight="1">
      <c r="A8" s="84" t="s">
        <v>47</v>
      </c>
      <c r="B8" s="81" t="s">
        <v>48</v>
      </c>
      <c r="C8" s="85">
        <v>4</v>
      </c>
      <c r="D8" s="86">
        <v>4.5</v>
      </c>
      <c r="E8" s="86">
        <v>1128.4000000000001</v>
      </c>
    </row>
    <row r="9" spans="1:9" ht="12.75" customHeight="1">
      <c r="A9" s="84" t="s">
        <v>49</v>
      </c>
      <c r="B9" s="81" t="s">
        <v>50</v>
      </c>
      <c r="C9" s="85">
        <v>263</v>
      </c>
      <c r="D9" s="86">
        <v>341.2</v>
      </c>
      <c r="E9" s="86">
        <v>1297.3</v>
      </c>
    </row>
    <row r="10" spans="1:9" ht="12.75" customHeight="1">
      <c r="A10" s="84" t="s">
        <v>51</v>
      </c>
      <c r="B10" s="81" t="s">
        <v>52</v>
      </c>
      <c r="C10" s="85">
        <v>11</v>
      </c>
      <c r="D10" s="86">
        <v>14.8</v>
      </c>
      <c r="E10" s="86">
        <v>1349</v>
      </c>
    </row>
    <row r="11" spans="1:9" ht="12.75" customHeight="1">
      <c r="A11" s="84" t="s">
        <v>53</v>
      </c>
      <c r="B11" s="81" t="s">
        <v>54</v>
      </c>
      <c r="C11" s="85">
        <v>19</v>
      </c>
      <c r="D11" s="86">
        <v>27.4</v>
      </c>
      <c r="E11" s="86">
        <v>1441.2</v>
      </c>
    </row>
    <row r="12" spans="1:9" ht="12.75" customHeight="1">
      <c r="A12" s="84" t="s">
        <v>55</v>
      </c>
      <c r="B12" s="81" t="s">
        <v>56</v>
      </c>
      <c r="C12" s="85">
        <v>1099</v>
      </c>
      <c r="D12" s="86">
        <v>1888.8</v>
      </c>
      <c r="E12" s="86">
        <v>1718.6</v>
      </c>
    </row>
    <row r="13" spans="1:9" ht="12.75" customHeight="1">
      <c r="A13" s="84" t="s">
        <v>57</v>
      </c>
      <c r="B13" s="81" t="s">
        <v>58</v>
      </c>
      <c r="C13" s="85">
        <v>8570</v>
      </c>
      <c r="D13" s="86">
        <v>22413.1</v>
      </c>
      <c r="E13" s="86">
        <v>2615.3000000000002</v>
      </c>
    </row>
    <row r="14" spans="1:9" ht="12.75" customHeight="1">
      <c r="A14" s="84" t="s">
        <v>59</v>
      </c>
      <c r="B14" s="81" t="s">
        <v>60</v>
      </c>
      <c r="C14" s="85">
        <v>94663</v>
      </c>
      <c r="D14" s="86">
        <v>336576.8</v>
      </c>
      <c r="E14" s="86">
        <v>3555.5</v>
      </c>
    </row>
    <row r="15" spans="1:9" ht="12.75" customHeight="1">
      <c r="A15" s="84" t="s">
        <v>61</v>
      </c>
      <c r="B15" s="81" t="s">
        <v>62</v>
      </c>
      <c r="C15" s="85">
        <v>59032</v>
      </c>
      <c r="D15" s="86">
        <v>266054.5</v>
      </c>
      <c r="E15" s="86">
        <v>4507</v>
      </c>
    </row>
    <row r="16" spans="1:9" ht="12.75" customHeight="1">
      <c r="A16" s="84" t="s">
        <v>63</v>
      </c>
      <c r="B16" s="81" t="s">
        <v>64</v>
      </c>
      <c r="C16" s="85">
        <v>80398</v>
      </c>
      <c r="D16" s="86">
        <v>505861.1</v>
      </c>
      <c r="E16" s="86">
        <v>6292</v>
      </c>
    </row>
    <row r="17" spans="1:9" ht="12.75" customHeight="1">
      <c r="A17" s="84" t="s">
        <v>65</v>
      </c>
      <c r="B17" s="89" t="s">
        <v>66</v>
      </c>
      <c r="C17" s="85">
        <v>12290</v>
      </c>
      <c r="D17" s="86">
        <v>184722.3</v>
      </c>
      <c r="E17" s="86">
        <v>15030.3</v>
      </c>
    </row>
    <row r="18" spans="1:9" ht="45.75" customHeight="1">
      <c r="A18" s="84" t="s">
        <v>67</v>
      </c>
      <c r="B18" s="89" t="s">
        <v>68</v>
      </c>
      <c r="C18" s="85">
        <v>195898</v>
      </c>
      <c r="D18" s="86">
        <v>1046311.9</v>
      </c>
      <c r="E18" s="86">
        <v>5341.1</v>
      </c>
      <c r="F18" s="69">
        <f>SUM(C18:C23)</f>
        <v>256481</v>
      </c>
      <c r="G18" s="70">
        <f>SUM(D18:D23)</f>
        <v>1318022.4000000001</v>
      </c>
      <c r="H18" s="87">
        <f>F18-C4</f>
        <v>0</v>
      </c>
      <c r="I18" s="88">
        <f>G18-D4</f>
        <v>0</v>
      </c>
    </row>
    <row r="19" spans="1:9" ht="14.25" customHeight="1">
      <c r="A19" s="84" t="s">
        <v>69</v>
      </c>
      <c r="B19" s="89" t="s">
        <v>70</v>
      </c>
      <c r="C19" s="85">
        <v>43533</v>
      </c>
      <c r="D19" s="86">
        <v>192314.4</v>
      </c>
      <c r="E19" s="86">
        <v>4417.7</v>
      </c>
    </row>
    <row r="20" spans="1:9" ht="14.25" customHeight="1">
      <c r="A20" s="84" t="s">
        <v>71</v>
      </c>
      <c r="B20" s="89" t="s">
        <v>72</v>
      </c>
      <c r="C20" s="85">
        <v>10972</v>
      </c>
      <c r="D20" s="86">
        <v>42659.7</v>
      </c>
      <c r="E20" s="86">
        <v>3888.1</v>
      </c>
    </row>
    <row r="21" spans="1:9" ht="14.25" customHeight="1">
      <c r="A21" s="84" t="s">
        <v>73</v>
      </c>
      <c r="B21" s="89" t="s">
        <v>74</v>
      </c>
      <c r="C21" s="85">
        <v>4774</v>
      </c>
      <c r="D21" s="86">
        <v>24426.3</v>
      </c>
      <c r="E21" s="86">
        <v>5116.5</v>
      </c>
    </row>
    <row r="22" spans="1:9" ht="14.25" customHeight="1">
      <c r="A22" s="84" t="s">
        <v>75</v>
      </c>
      <c r="B22" s="89" t="s">
        <v>76</v>
      </c>
      <c r="C22" s="85">
        <v>1231</v>
      </c>
      <c r="D22" s="86">
        <v>4051.1</v>
      </c>
      <c r="E22" s="86">
        <v>3290.9</v>
      </c>
    </row>
    <row r="23" spans="1:9" ht="14.25" customHeight="1">
      <c r="A23" s="84" t="s">
        <v>77</v>
      </c>
      <c r="B23" s="89" t="s">
        <v>78</v>
      </c>
      <c r="C23" s="85">
        <v>73</v>
      </c>
      <c r="D23" s="86">
        <v>8259</v>
      </c>
      <c r="E23" s="86">
        <v>113137.60000000001</v>
      </c>
    </row>
    <row r="24" spans="1:9" ht="42.75" customHeight="1">
      <c r="A24" s="84" t="s">
        <v>79</v>
      </c>
      <c r="B24" s="89" t="s">
        <v>80</v>
      </c>
      <c r="C24" s="85">
        <v>1713</v>
      </c>
      <c r="D24" s="86">
        <v>2814.7</v>
      </c>
      <c r="E24" s="86">
        <v>1643.1</v>
      </c>
      <c r="F24" s="69">
        <f>SUM(C24:C26)</f>
        <v>256481</v>
      </c>
      <c r="G24" s="70">
        <f>SUM(D24:D26)</f>
        <v>1318022.4000000001</v>
      </c>
      <c r="H24" s="87">
        <f>F24-C4</f>
        <v>0</v>
      </c>
      <c r="I24" s="88">
        <f>G24-D4</f>
        <v>0</v>
      </c>
    </row>
    <row r="25" spans="1:9" ht="11.25" customHeight="1">
      <c r="A25" s="84" t="s">
        <v>81</v>
      </c>
      <c r="B25" s="89" t="s">
        <v>82</v>
      </c>
      <c r="C25" s="85">
        <v>7348</v>
      </c>
      <c r="D25" s="86">
        <v>19068.099999999999</v>
      </c>
      <c r="E25" s="86">
        <v>2595</v>
      </c>
    </row>
    <row r="26" spans="1:9" ht="11.25" customHeight="1">
      <c r="A26" s="84" t="s">
        <v>83</v>
      </c>
      <c r="B26" s="89" t="s">
        <v>84</v>
      </c>
      <c r="C26" s="85">
        <v>247420</v>
      </c>
      <c r="D26" s="86">
        <v>1296139.6000000001</v>
      </c>
      <c r="E26" s="86">
        <v>5238.6000000000004</v>
      </c>
    </row>
    <row r="27" spans="1:9" ht="22.5" customHeight="1">
      <c r="A27" s="84" t="s">
        <v>85</v>
      </c>
      <c r="B27" s="89" t="s">
        <v>86</v>
      </c>
      <c r="C27" s="85">
        <v>58724</v>
      </c>
      <c r="D27" s="86">
        <v>329899.5</v>
      </c>
      <c r="E27" s="86">
        <v>5617.8</v>
      </c>
    </row>
    <row r="28" spans="1:9" s="92" customFormat="1" ht="22.5" customHeight="1">
      <c r="A28" s="84" t="s">
        <v>87</v>
      </c>
      <c r="B28" s="89" t="s">
        <v>88</v>
      </c>
      <c r="C28" s="119">
        <v>0</v>
      </c>
      <c r="D28" s="124">
        <v>0</v>
      </c>
      <c r="E28" s="124">
        <v>0</v>
      </c>
    </row>
    <row r="29" spans="1:9" s="92" customFormat="1" ht="6.75" customHeight="1">
      <c r="A29" s="93"/>
      <c r="B29" s="94"/>
      <c r="C29" s="95"/>
      <c r="D29" s="96"/>
      <c r="E29" s="96"/>
    </row>
    <row r="30" spans="1:9" ht="11.25" customHeight="1">
      <c r="A30" s="97" t="s">
        <v>89</v>
      </c>
      <c r="B30" s="97"/>
      <c r="C30" s="97"/>
      <c r="D30" s="97"/>
      <c r="E30" s="97"/>
    </row>
    <row r="31" spans="1:9" ht="11.25" customHeight="1">
      <c r="A31" s="97"/>
      <c r="B31" s="97"/>
      <c r="C31" s="97"/>
      <c r="D31" s="97"/>
      <c r="E31" s="97"/>
    </row>
    <row r="32" spans="1:9" ht="40.5" customHeight="1">
      <c r="A32" s="98" t="s">
        <v>90</v>
      </c>
      <c r="B32" s="98"/>
      <c r="C32" s="98"/>
      <c r="D32" s="98" t="s">
        <v>91</v>
      </c>
      <c r="E32" s="98"/>
      <c r="F32" s="98"/>
      <c r="G32" s="98"/>
    </row>
    <row r="34" spans="1:3" ht="22.5" customHeight="1">
      <c r="A34" s="98" t="s">
        <v>92</v>
      </c>
      <c r="B34" s="98"/>
      <c r="C34" s="98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G13" sqref="B2:G13"/>
    </sheetView>
  </sheetViews>
  <sheetFormatPr defaultColWidth="9.33203125" defaultRowHeight="12.75"/>
  <cols>
    <col min="3" max="3" width="12" customWidth="1"/>
    <col min="6" max="6" width="11.83203125" customWidth="1"/>
  </cols>
  <sheetData>
    <row r="2" spans="2:7">
      <c r="B2" s="2" t="s">
        <v>93</v>
      </c>
      <c r="G2" s="2" t="s">
        <v>94</v>
      </c>
    </row>
    <row r="3" spans="2:7">
      <c r="B3" s="2" t="s">
        <v>40</v>
      </c>
      <c r="C3" s="85">
        <f>'5pf'!C4</f>
        <v>256481</v>
      </c>
      <c r="D3" s="2" t="s">
        <v>95</v>
      </c>
      <c r="E3" s="2" t="s">
        <v>96</v>
      </c>
      <c r="F3" s="85">
        <f>SUM('5pf'!C5:C17)</f>
        <v>256481</v>
      </c>
      <c r="G3" t="str">
        <f>IF(F3=C3,"+","-")</f>
        <v>+</v>
      </c>
    </row>
    <row r="4" spans="2:7">
      <c r="B4" s="2" t="s">
        <v>40</v>
      </c>
      <c r="C4" s="85">
        <f>'5pf'!C4</f>
        <v>256481</v>
      </c>
      <c r="D4" s="2" t="s">
        <v>95</v>
      </c>
      <c r="E4" s="2" t="s">
        <v>97</v>
      </c>
      <c r="F4" s="85">
        <f>SUM('5pf'!C18:C23)</f>
        <v>256481</v>
      </c>
      <c r="G4" t="str">
        <f>IF(F4=C4,"+","-")</f>
        <v>+</v>
      </c>
    </row>
    <row r="5" spans="2:7">
      <c r="B5" s="2" t="s">
        <v>40</v>
      </c>
      <c r="C5" s="85">
        <f>'5pf'!C4</f>
        <v>256481</v>
      </c>
      <c r="D5" s="2" t="s">
        <v>95</v>
      </c>
      <c r="E5" s="2" t="s">
        <v>98</v>
      </c>
      <c r="F5" s="85">
        <f>SUM('5pf'!C24:C26)</f>
        <v>256481</v>
      </c>
      <c r="G5" t="str">
        <f>IF(F5=C5,"+","-")</f>
        <v>+</v>
      </c>
    </row>
    <row r="6" spans="2:7">
      <c r="B6" s="2" t="s">
        <v>40</v>
      </c>
      <c r="C6" s="85">
        <f>'5pf'!C4</f>
        <v>256481</v>
      </c>
      <c r="D6" s="2" t="s">
        <v>99</v>
      </c>
      <c r="E6" s="2" t="s">
        <v>86</v>
      </c>
      <c r="F6" s="85">
        <f>'5pf'!C27</f>
        <v>58724</v>
      </c>
      <c r="G6" t="str">
        <f>IF(F6&lt;=C6,"+","-")</f>
        <v>+</v>
      </c>
    </row>
    <row r="7" spans="2:7">
      <c r="B7" s="2" t="s">
        <v>88</v>
      </c>
      <c r="C7" s="85">
        <f>'5pf'!C28</f>
        <v>0</v>
      </c>
      <c r="D7" s="2" t="s">
        <v>95</v>
      </c>
      <c r="E7" s="2" t="s">
        <v>100</v>
      </c>
      <c r="F7" s="85">
        <f>'5pf (раб)'!C28</f>
        <v>0</v>
      </c>
      <c r="G7" t="str">
        <f>IF(F7=C7,"+","-")</f>
        <v>+</v>
      </c>
    </row>
    <row r="8" spans="2:7">
      <c r="B8" s="2" t="s">
        <v>101</v>
      </c>
    </row>
    <row r="9" spans="2:7">
      <c r="B9" s="2" t="s">
        <v>40</v>
      </c>
      <c r="C9" s="86">
        <f>'5pf'!D4</f>
        <v>1318022.3999999999</v>
      </c>
      <c r="D9" s="2" t="s">
        <v>95</v>
      </c>
      <c r="E9" s="2" t="s">
        <v>96</v>
      </c>
      <c r="F9" s="86">
        <f>SUM('5pf'!D5:D17)</f>
        <v>1318022.4000000001</v>
      </c>
      <c r="G9" t="str">
        <f>IF(F9=C9,"+","-")</f>
        <v>+</v>
      </c>
    </row>
    <row r="10" spans="2:7">
      <c r="B10" s="2" t="s">
        <v>40</v>
      </c>
      <c r="C10" s="86">
        <f>'5pf'!D4</f>
        <v>1318022.3999999999</v>
      </c>
      <c r="D10" s="2" t="s">
        <v>95</v>
      </c>
      <c r="E10" s="2" t="s">
        <v>97</v>
      </c>
      <c r="F10" s="86">
        <f>SUM('5pf'!D18:D23)</f>
        <v>1318022.4000000001</v>
      </c>
      <c r="G10" t="str">
        <f>IF(F10=C10,"+","-")</f>
        <v>+</v>
      </c>
    </row>
    <row r="11" spans="2:7">
      <c r="B11" s="2" t="s">
        <v>40</v>
      </c>
      <c r="C11" s="86">
        <f>'5pf'!D4</f>
        <v>1318022.3999999999</v>
      </c>
      <c r="D11" s="2" t="s">
        <v>95</v>
      </c>
      <c r="E11" s="2" t="s">
        <v>98</v>
      </c>
      <c r="F11" s="86">
        <f>SUM('5pf'!D24:D26)</f>
        <v>1318022.4000000001</v>
      </c>
      <c r="G11" t="str">
        <f>IF(F11=C11,"+","-")</f>
        <v>+</v>
      </c>
    </row>
    <row r="12" spans="2:7">
      <c r="B12" s="2" t="s">
        <v>40</v>
      </c>
      <c r="C12" s="86">
        <f>'5pf'!D4</f>
        <v>1318022.3999999999</v>
      </c>
      <c r="D12" s="2" t="s">
        <v>99</v>
      </c>
      <c r="E12" s="2" t="s">
        <v>86</v>
      </c>
      <c r="F12" s="86">
        <f>'5pf'!D27</f>
        <v>329899.5</v>
      </c>
      <c r="G12" t="str">
        <f>IF(F12&lt;=C12,"+","-")</f>
        <v>+</v>
      </c>
    </row>
    <row r="13" spans="2:7">
      <c r="B13" s="2" t="s">
        <v>88</v>
      </c>
      <c r="C13" s="86">
        <f>'5pf'!D28</f>
        <v>0</v>
      </c>
      <c r="D13" s="2" t="s">
        <v>95</v>
      </c>
      <c r="E13" s="2" t="s">
        <v>100</v>
      </c>
      <c r="F13" s="86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F24" sqref="F24"/>
    </sheetView>
  </sheetViews>
  <sheetFormatPr defaultColWidth="9.33203125" defaultRowHeight="11.25" customHeight="1"/>
  <cols>
    <col min="1" max="1" width="4.332031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2" customWidth="1"/>
    <col min="11" max="11" width="10.33203125" style="92" customWidth="1"/>
    <col min="12" max="14" width="9.33203125" style="92"/>
    <col min="15" max="15" width="11.6640625" style="92" bestFit="1" customWidth="1"/>
    <col min="16" max="16" width="9.33203125" style="92"/>
    <col min="17" max="17" width="12.6640625" style="92" bestFit="1" customWidth="1"/>
    <col min="18" max="30" width="9.33203125" style="92"/>
    <col min="31" max="31" width="12.1640625" style="92" bestFit="1" customWidth="1"/>
    <col min="32" max="32" width="9.33203125" style="90"/>
    <col min="33" max="16384" width="9.33203125" style="92"/>
  </cols>
  <sheetData>
    <row r="1" spans="1:32" ht="11.25" customHeight="1">
      <c r="A1" s="99" t="s">
        <v>102</v>
      </c>
      <c r="B1" s="99"/>
      <c r="C1" s="99"/>
      <c r="D1" s="99"/>
      <c r="E1" s="99"/>
      <c r="F1" s="99"/>
      <c r="G1" s="100"/>
    </row>
    <row r="2" spans="1:32" ht="18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41</v>
      </c>
      <c r="G2" s="105"/>
      <c r="H2" s="105"/>
      <c r="I2" s="104" t="s">
        <v>43</v>
      </c>
      <c r="J2" s="105"/>
      <c r="K2" s="106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8"/>
    </row>
    <row r="3" spans="1:32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  <c r="AF3" s="109"/>
    </row>
    <row r="4" spans="1:32" ht="36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AF4" s="109"/>
    </row>
    <row r="5" spans="1:32" ht="11.25" customHeight="1">
      <c r="A5" s="110" t="s">
        <v>109</v>
      </c>
      <c r="B5" s="110" t="s">
        <v>110</v>
      </c>
      <c r="C5" s="111">
        <v>73946</v>
      </c>
      <c r="D5" s="112">
        <v>434129.1</v>
      </c>
      <c r="E5" s="113">
        <v>5870.9</v>
      </c>
      <c r="F5" s="111">
        <v>0</v>
      </c>
      <c r="G5" s="112">
        <v>0</v>
      </c>
      <c r="H5" s="112">
        <v>0</v>
      </c>
      <c r="I5" s="111">
        <v>9</v>
      </c>
      <c r="J5" s="112">
        <v>8.4</v>
      </c>
      <c r="K5" s="112">
        <v>935.8</v>
      </c>
      <c r="AF5" s="114"/>
    </row>
    <row r="6" spans="1:32" ht="11.25" customHeight="1">
      <c r="A6" s="110" t="s">
        <v>111</v>
      </c>
      <c r="B6" s="110" t="s">
        <v>112</v>
      </c>
      <c r="C6" s="111">
        <v>14290</v>
      </c>
      <c r="D6" s="112">
        <v>70308.399999999994</v>
      </c>
      <c r="E6" s="113">
        <v>4920.1000000000004</v>
      </c>
      <c r="F6" s="111">
        <v>5</v>
      </c>
      <c r="G6" s="112">
        <v>3.9</v>
      </c>
      <c r="H6" s="112">
        <v>778.5</v>
      </c>
      <c r="I6" s="111">
        <v>0</v>
      </c>
      <c r="J6" s="112">
        <v>0</v>
      </c>
      <c r="K6" s="112">
        <v>0</v>
      </c>
      <c r="AF6" s="114"/>
    </row>
    <row r="7" spans="1:32" ht="11.25" customHeight="1">
      <c r="A7" s="110" t="s">
        <v>113</v>
      </c>
      <c r="B7" s="110" t="s">
        <v>114</v>
      </c>
      <c r="C7" s="111">
        <v>20218</v>
      </c>
      <c r="D7" s="112">
        <v>96384.6</v>
      </c>
      <c r="E7" s="113">
        <v>4767.3</v>
      </c>
      <c r="F7" s="111">
        <v>10</v>
      </c>
      <c r="G7" s="112">
        <v>7.8</v>
      </c>
      <c r="H7" s="112">
        <v>778.5</v>
      </c>
      <c r="I7" s="111">
        <v>16</v>
      </c>
      <c r="J7" s="112">
        <v>15.6</v>
      </c>
      <c r="K7" s="112">
        <v>973.1</v>
      </c>
      <c r="AF7" s="114"/>
    </row>
    <row r="8" spans="1:32" ht="11.25" customHeight="1">
      <c r="A8" s="110" t="s">
        <v>115</v>
      </c>
      <c r="B8" s="110" t="s">
        <v>116</v>
      </c>
      <c r="C8" s="111">
        <v>19173</v>
      </c>
      <c r="D8" s="112">
        <v>91846.399999999994</v>
      </c>
      <c r="E8" s="113">
        <v>4790.3999999999996</v>
      </c>
      <c r="F8" s="111">
        <v>5</v>
      </c>
      <c r="G8" s="112">
        <v>3.9</v>
      </c>
      <c r="H8" s="112">
        <v>778.5</v>
      </c>
      <c r="I8" s="111">
        <v>20</v>
      </c>
      <c r="J8" s="112">
        <v>19.5</v>
      </c>
      <c r="K8" s="112">
        <v>973.1</v>
      </c>
      <c r="AF8" s="114"/>
    </row>
    <row r="9" spans="1:32" ht="11.25" customHeight="1">
      <c r="A9" s="110" t="s">
        <v>117</v>
      </c>
      <c r="B9" s="110" t="s">
        <v>118</v>
      </c>
      <c r="C9" s="111">
        <v>30990</v>
      </c>
      <c r="D9" s="112">
        <v>151104.4</v>
      </c>
      <c r="E9" s="113">
        <v>4875.8999999999996</v>
      </c>
      <c r="F9" s="111">
        <v>21</v>
      </c>
      <c r="G9" s="112">
        <v>14.9</v>
      </c>
      <c r="H9" s="112">
        <v>710.5</v>
      </c>
      <c r="I9" s="111">
        <v>12</v>
      </c>
      <c r="J9" s="112">
        <v>11.7</v>
      </c>
      <c r="K9" s="112">
        <v>973.1</v>
      </c>
      <c r="AF9" s="114"/>
    </row>
    <row r="10" spans="1:32" ht="11.25" customHeight="1">
      <c r="A10" s="110" t="s">
        <v>119</v>
      </c>
      <c r="B10" s="110" t="s">
        <v>120</v>
      </c>
      <c r="C10" s="111">
        <v>22108</v>
      </c>
      <c r="D10" s="112">
        <v>105861.9</v>
      </c>
      <c r="E10" s="113">
        <v>4788.3999999999996</v>
      </c>
      <c r="F10" s="111">
        <v>1</v>
      </c>
      <c r="G10" s="112">
        <v>0.8</v>
      </c>
      <c r="H10" s="112">
        <v>778.5</v>
      </c>
      <c r="I10" s="111">
        <v>16</v>
      </c>
      <c r="J10" s="112">
        <v>14.9</v>
      </c>
      <c r="K10" s="112">
        <v>932.7</v>
      </c>
      <c r="AF10" s="114"/>
    </row>
    <row r="11" spans="1:32" ht="11.25" customHeight="1">
      <c r="A11" s="110" t="s">
        <v>121</v>
      </c>
      <c r="B11" s="110" t="s">
        <v>122</v>
      </c>
      <c r="C11" s="111">
        <v>30208</v>
      </c>
      <c r="D11" s="112">
        <v>145459.5</v>
      </c>
      <c r="E11" s="113">
        <v>4815.3</v>
      </c>
      <c r="F11" s="111">
        <v>0</v>
      </c>
      <c r="G11" s="112">
        <v>0</v>
      </c>
      <c r="H11" s="112">
        <v>0</v>
      </c>
      <c r="I11" s="111">
        <v>5</v>
      </c>
      <c r="J11" s="112">
        <v>4.8</v>
      </c>
      <c r="K11" s="112">
        <v>964.8</v>
      </c>
      <c r="AF11" s="114"/>
    </row>
    <row r="12" spans="1:32" ht="11.25" customHeight="1">
      <c r="A12" s="110" t="s">
        <v>123</v>
      </c>
      <c r="B12" s="110" t="s">
        <v>124</v>
      </c>
      <c r="C12" s="111">
        <v>45548</v>
      </c>
      <c r="D12" s="112">
        <v>222928.1</v>
      </c>
      <c r="E12" s="113">
        <v>4894.3999999999996</v>
      </c>
      <c r="F12" s="111">
        <v>0</v>
      </c>
      <c r="G12" s="112">
        <v>0</v>
      </c>
      <c r="H12" s="112">
        <v>0</v>
      </c>
      <c r="I12" s="111">
        <v>12</v>
      </c>
      <c r="J12" s="112">
        <v>11.7</v>
      </c>
      <c r="K12" s="112">
        <v>973.1</v>
      </c>
      <c r="AF12" s="114"/>
    </row>
    <row r="13" spans="1:32" ht="11.25" customHeight="1">
      <c r="A13" s="115" t="s">
        <v>125</v>
      </c>
      <c r="B13" s="116"/>
      <c r="C13" s="111">
        <v>256481</v>
      </c>
      <c r="D13" s="112">
        <v>1318022.3</v>
      </c>
      <c r="E13" s="113">
        <v>5138.8999999999996</v>
      </c>
      <c r="F13" s="111">
        <v>42</v>
      </c>
      <c r="G13" s="112">
        <v>31.3</v>
      </c>
      <c r="H13" s="112">
        <v>744.5</v>
      </c>
      <c r="I13" s="111">
        <v>90</v>
      </c>
      <c r="J13" s="112">
        <v>86.6</v>
      </c>
      <c r="K13" s="112">
        <v>961.7</v>
      </c>
    </row>
    <row r="15" spans="1:32" ht="21" customHeight="1">
      <c r="A15" s="101" t="s">
        <v>103</v>
      </c>
      <c r="B15" s="101" t="s">
        <v>104</v>
      </c>
      <c r="C15" s="104" t="s">
        <v>45</v>
      </c>
      <c r="D15" s="105"/>
      <c r="E15" s="105"/>
      <c r="F15" s="104" t="s">
        <v>47</v>
      </c>
      <c r="G15" s="105"/>
      <c r="H15" s="105"/>
      <c r="I15" s="104" t="s">
        <v>49</v>
      </c>
      <c r="J15" s="105"/>
      <c r="K15" s="106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</row>
    <row r="16" spans="1:32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28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28" ht="11.25" customHeight="1">
      <c r="A18" s="110" t="s">
        <v>109</v>
      </c>
      <c r="B18" s="110" t="s">
        <v>110</v>
      </c>
      <c r="C18" s="111">
        <v>0</v>
      </c>
      <c r="D18" s="112">
        <v>0</v>
      </c>
      <c r="E18" s="112">
        <v>0</v>
      </c>
      <c r="F18" s="111">
        <v>0</v>
      </c>
      <c r="G18" s="112">
        <v>0</v>
      </c>
      <c r="H18" s="112">
        <v>0</v>
      </c>
      <c r="I18" s="111">
        <v>41</v>
      </c>
      <c r="J18" s="112">
        <v>53.2</v>
      </c>
      <c r="K18" s="112">
        <v>1297.5</v>
      </c>
    </row>
    <row r="19" spans="1:28" ht="11.25" customHeight="1">
      <c r="A19" s="110" t="s">
        <v>111</v>
      </c>
      <c r="B19" s="110" t="s">
        <v>112</v>
      </c>
      <c r="C19" s="111">
        <v>0</v>
      </c>
      <c r="D19" s="112">
        <v>0</v>
      </c>
      <c r="E19" s="112">
        <v>0</v>
      </c>
      <c r="F19" s="111">
        <v>0</v>
      </c>
      <c r="G19" s="112">
        <v>0</v>
      </c>
      <c r="H19" s="112">
        <v>0</v>
      </c>
      <c r="I19" s="111">
        <v>15</v>
      </c>
      <c r="J19" s="112">
        <v>19.5</v>
      </c>
      <c r="K19" s="112">
        <v>1297.5</v>
      </c>
    </row>
    <row r="20" spans="1:28" ht="11.25" customHeight="1">
      <c r="A20" s="110" t="s">
        <v>113</v>
      </c>
      <c r="B20" s="110" t="s">
        <v>114</v>
      </c>
      <c r="C20" s="111">
        <v>0</v>
      </c>
      <c r="D20" s="112">
        <v>0</v>
      </c>
      <c r="E20" s="112">
        <v>0</v>
      </c>
      <c r="F20" s="111">
        <v>0</v>
      </c>
      <c r="G20" s="112">
        <v>0</v>
      </c>
      <c r="H20" s="112">
        <v>0</v>
      </c>
      <c r="I20" s="111">
        <v>17</v>
      </c>
      <c r="J20" s="112">
        <v>22.1</v>
      </c>
      <c r="K20" s="112">
        <v>1297.5</v>
      </c>
    </row>
    <row r="21" spans="1:28" ht="11.25" customHeight="1">
      <c r="A21" s="110" t="s">
        <v>115</v>
      </c>
      <c r="B21" s="110" t="s">
        <v>116</v>
      </c>
      <c r="C21" s="111">
        <v>0</v>
      </c>
      <c r="D21" s="112">
        <v>0</v>
      </c>
      <c r="E21" s="112">
        <v>0</v>
      </c>
      <c r="F21" s="111">
        <v>0</v>
      </c>
      <c r="G21" s="112">
        <v>0</v>
      </c>
      <c r="H21" s="112">
        <v>0</v>
      </c>
      <c r="I21" s="111">
        <v>21</v>
      </c>
      <c r="J21" s="112">
        <v>27.2</v>
      </c>
      <c r="K21" s="112">
        <v>1297.5</v>
      </c>
    </row>
    <row r="22" spans="1:28" ht="11.25" customHeight="1">
      <c r="A22" s="110" t="s">
        <v>117</v>
      </c>
      <c r="B22" s="110" t="s">
        <v>118</v>
      </c>
      <c r="C22" s="111">
        <v>0</v>
      </c>
      <c r="D22" s="112">
        <v>0</v>
      </c>
      <c r="E22" s="112">
        <v>0</v>
      </c>
      <c r="F22" s="111">
        <v>0</v>
      </c>
      <c r="G22" s="112">
        <v>0</v>
      </c>
      <c r="H22" s="112">
        <v>0</v>
      </c>
      <c r="I22" s="111">
        <v>42</v>
      </c>
      <c r="J22" s="112">
        <v>54.5</v>
      </c>
      <c r="K22" s="112">
        <v>1297.5</v>
      </c>
    </row>
    <row r="23" spans="1:28" ht="11.25" customHeight="1">
      <c r="A23" s="110" t="s">
        <v>119</v>
      </c>
      <c r="B23" s="110" t="s">
        <v>120</v>
      </c>
      <c r="C23" s="111">
        <v>0</v>
      </c>
      <c r="D23" s="112">
        <v>0</v>
      </c>
      <c r="E23" s="112">
        <v>0</v>
      </c>
      <c r="F23" s="111">
        <v>4</v>
      </c>
      <c r="G23" s="112">
        <v>4.5</v>
      </c>
      <c r="H23" s="112">
        <v>1128.4000000000001</v>
      </c>
      <c r="I23" s="111">
        <v>63</v>
      </c>
      <c r="J23" s="112">
        <v>81.7</v>
      </c>
      <c r="K23" s="112">
        <v>1297.5</v>
      </c>
    </row>
    <row r="24" spans="1:28" ht="11.25" customHeight="1">
      <c r="A24" s="110" t="s">
        <v>121</v>
      </c>
      <c r="B24" s="110" t="s">
        <v>122</v>
      </c>
      <c r="C24" s="111">
        <v>0</v>
      </c>
      <c r="D24" s="112">
        <v>0</v>
      </c>
      <c r="E24" s="112">
        <v>0</v>
      </c>
      <c r="F24" s="111">
        <v>0</v>
      </c>
      <c r="G24" s="112">
        <v>0</v>
      </c>
      <c r="H24" s="112">
        <v>0</v>
      </c>
      <c r="I24" s="111">
        <v>31</v>
      </c>
      <c r="J24" s="112">
        <v>40.200000000000003</v>
      </c>
      <c r="K24" s="112">
        <v>1295.8</v>
      </c>
    </row>
    <row r="25" spans="1:28" ht="11.25" customHeight="1">
      <c r="A25" s="110" t="s">
        <v>123</v>
      </c>
      <c r="B25" s="110" t="s">
        <v>124</v>
      </c>
      <c r="C25" s="111">
        <v>0</v>
      </c>
      <c r="D25" s="112">
        <v>0</v>
      </c>
      <c r="E25" s="112">
        <v>0</v>
      </c>
      <c r="F25" s="111">
        <v>0</v>
      </c>
      <c r="G25" s="112">
        <v>0</v>
      </c>
      <c r="H25" s="112">
        <v>0</v>
      </c>
      <c r="I25" s="111">
        <v>33</v>
      </c>
      <c r="J25" s="112">
        <v>42.8</v>
      </c>
      <c r="K25" s="112">
        <v>1297.5</v>
      </c>
    </row>
    <row r="26" spans="1:28" ht="11.25" customHeight="1">
      <c r="A26" s="115" t="s">
        <v>125</v>
      </c>
      <c r="B26" s="116"/>
      <c r="C26" s="111">
        <v>0</v>
      </c>
      <c r="D26" s="112">
        <v>0</v>
      </c>
      <c r="E26" s="112">
        <v>0</v>
      </c>
      <c r="F26" s="111">
        <v>4</v>
      </c>
      <c r="G26" s="112">
        <v>4.5</v>
      </c>
      <c r="H26" s="112">
        <v>1128.4000000000001</v>
      </c>
      <c r="I26" s="111">
        <v>263</v>
      </c>
      <c r="J26" s="112">
        <v>341.2</v>
      </c>
      <c r="K26" s="112">
        <v>1297.3</v>
      </c>
    </row>
    <row r="28" spans="1:28" ht="20.25" customHeight="1">
      <c r="A28" s="101" t="s">
        <v>103</v>
      </c>
      <c r="B28" s="101" t="s">
        <v>104</v>
      </c>
      <c r="C28" s="104" t="s">
        <v>51</v>
      </c>
      <c r="D28" s="105"/>
      <c r="E28" s="105"/>
      <c r="F28" s="104" t="s">
        <v>53</v>
      </c>
      <c r="G28" s="105"/>
      <c r="H28" s="105"/>
      <c r="I28" s="104" t="s">
        <v>55</v>
      </c>
      <c r="J28" s="105"/>
      <c r="K28" s="106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 ht="12.75" customHeight="1">
      <c r="A29" s="103"/>
      <c r="B29" s="103"/>
      <c r="C29" s="101" t="s">
        <v>106</v>
      </c>
      <c r="D29" s="101" t="s">
        <v>107</v>
      </c>
      <c r="E29" s="101" t="s">
        <v>108</v>
      </c>
      <c r="F29" s="101" t="s">
        <v>106</v>
      </c>
      <c r="G29" s="101" t="s">
        <v>107</v>
      </c>
      <c r="H29" s="101" t="s">
        <v>108</v>
      </c>
      <c r="I29" s="101" t="s">
        <v>106</v>
      </c>
      <c r="J29" s="101" t="s">
        <v>107</v>
      </c>
      <c r="K29" s="101" t="s">
        <v>108</v>
      </c>
    </row>
    <row r="30" spans="1:28" ht="43.5" customHeight="1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</row>
    <row r="31" spans="1:28" ht="11.25" customHeight="1">
      <c r="A31" s="110" t="s">
        <v>109</v>
      </c>
      <c r="B31" s="110" t="s">
        <v>110</v>
      </c>
      <c r="C31" s="111">
        <v>6</v>
      </c>
      <c r="D31" s="112">
        <v>8.1999999999999993</v>
      </c>
      <c r="E31" s="112">
        <v>1361.8</v>
      </c>
      <c r="F31" s="111">
        <v>3</v>
      </c>
      <c r="G31" s="112">
        <v>4.4000000000000004</v>
      </c>
      <c r="H31" s="112">
        <v>1476.6</v>
      </c>
      <c r="I31" s="111">
        <v>276</v>
      </c>
      <c r="J31" s="112">
        <v>475.5</v>
      </c>
      <c r="K31" s="112">
        <v>1722.9</v>
      </c>
    </row>
    <row r="32" spans="1:28" ht="11.25" customHeight="1">
      <c r="A32" s="110" t="s">
        <v>111</v>
      </c>
      <c r="B32" s="110" t="s">
        <v>112</v>
      </c>
      <c r="C32" s="111">
        <v>0</v>
      </c>
      <c r="D32" s="112">
        <v>0</v>
      </c>
      <c r="E32" s="112">
        <v>0</v>
      </c>
      <c r="F32" s="111">
        <v>3</v>
      </c>
      <c r="G32" s="112">
        <v>4.3</v>
      </c>
      <c r="H32" s="112">
        <v>1427.4</v>
      </c>
      <c r="I32" s="111">
        <v>105</v>
      </c>
      <c r="J32" s="112">
        <v>181.3</v>
      </c>
      <c r="K32" s="112">
        <v>1726.6</v>
      </c>
    </row>
    <row r="33" spans="1:28" ht="11.25" customHeight="1">
      <c r="A33" s="110" t="s">
        <v>113</v>
      </c>
      <c r="B33" s="110" t="s">
        <v>114</v>
      </c>
      <c r="C33" s="111">
        <v>0</v>
      </c>
      <c r="D33" s="112">
        <v>0</v>
      </c>
      <c r="E33" s="112">
        <v>0</v>
      </c>
      <c r="F33" s="111">
        <v>3</v>
      </c>
      <c r="G33" s="112">
        <v>4.2</v>
      </c>
      <c r="H33" s="112">
        <v>1411.4</v>
      </c>
      <c r="I33" s="111">
        <v>72</v>
      </c>
      <c r="J33" s="112">
        <v>123.7</v>
      </c>
      <c r="K33" s="112">
        <v>1718.3</v>
      </c>
    </row>
    <row r="34" spans="1:28" ht="11.25" customHeight="1">
      <c r="A34" s="110" t="s">
        <v>115</v>
      </c>
      <c r="B34" s="110" t="s">
        <v>116</v>
      </c>
      <c r="C34" s="111">
        <v>2</v>
      </c>
      <c r="D34" s="112">
        <v>2.7</v>
      </c>
      <c r="E34" s="112">
        <v>1330.8</v>
      </c>
      <c r="F34" s="111">
        <v>0</v>
      </c>
      <c r="G34" s="112">
        <v>0</v>
      </c>
      <c r="H34" s="112">
        <v>0</v>
      </c>
      <c r="I34" s="111">
        <v>104</v>
      </c>
      <c r="J34" s="112">
        <v>179.1</v>
      </c>
      <c r="K34" s="112">
        <v>1722.1</v>
      </c>
    </row>
    <row r="35" spans="1:28" ht="11.25" customHeight="1">
      <c r="A35" s="110" t="s">
        <v>117</v>
      </c>
      <c r="B35" s="110" t="s">
        <v>118</v>
      </c>
      <c r="C35" s="111">
        <v>0</v>
      </c>
      <c r="D35" s="112">
        <v>0</v>
      </c>
      <c r="E35" s="112">
        <v>0</v>
      </c>
      <c r="F35" s="111">
        <v>0</v>
      </c>
      <c r="G35" s="112">
        <v>0</v>
      </c>
      <c r="H35" s="112">
        <v>0</v>
      </c>
      <c r="I35" s="111">
        <v>137</v>
      </c>
      <c r="J35" s="112">
        <v>235.2</v>
      </c>
      <c r="K35" s="112">
        <v>1716.8</v>
      </c>
    </row>
    <row r="36" spans="1:28" ht="11.25" customHeight="1">
      <c r="A36" s="110" t="s">
        <v>119</v>
      </c>
      <c r="B36" s="110" t="s">
        <v>120</v>
      </c>
      <c r="C36" s="111">
        <v>3</v>
      </c>
      <c r="D36" s="112">
        <v>4</v>
      </c>
      <c r="E36" s="112">
        <v>1335.5</v>
      </c>
      <c r="F36" s="111">
        <v>6</v>
      </c>
      <c r="G36" s="112">
        <v>8.6</v>
      </c>
      <c r="H36" s="112">
        <v>1432.8</v>
      </c>
      <c r="I36" s="111">
        <v>117</v>
      </c>
      <c r="J36" s="112">
        <v>200</v>
      </c>
      <c r="K36" s="112">
        <v>1709.4</v>
      </c>
    </row>
    <row r="37" spans="1:28" ht="11.25" customHeight="1">
      <c r="A37" s="110" t="s">
        <v>121</v>
      </c>
      <c r="B37" s="110" t="s">
        <v>122</v>
      </c>
      <c r="C37" s="111">
        <v>0</v>
      </c>
      <c r="D37" s="112">
        <v>0</v>
      </c>
      <c r="E37" s="112">
        <v>0</v>
      </c>
      <c r="F37" s="111">
        <v>0</v>
      </c>
      <c r="G37" s="112">
        <v>0</v>
      </c>
      <c r="H37" s="112">
        <v>0</v>
      </c>
      <c r="I37" s="111">
        <v>122</v>
      </c>
      <c r="J37" s="112">
        <v>209</v>
      </c>
      <c r="K37" s="112">
        <v>1713.1</v>
      </c>
    </row>
    <row r="38" spans="1:28" ht="11.25" customHeight="1">
      <c r="A38" s="110" t="s">
        <v>123</v>
      </c>
      <c r="B38" s="110" t="s">
        <v>124</v>
      </c>
      <c r="C38" s="111">
        <v>0</v>
      </c>
      <c r="D38" s="112">
        <v>0</v>
      </c>
      <c r="E38" s="112">
        <v>0</v>
      </c>
      <c r="F38" s="111">
        <v>4</v>
      </c>
      <c r="G38" s="112">
        <v>5.8</v>
      </c>
      <c r="H38" s="112">
        <v>1460.1</v>
      </c>
      <c r="I38" s="111">
        <v>166</v>
      </c>
      <c r="J38" s="112">
        <v>284.89999999999998</v>
      </c>
      <c r="K38" s="112">
        <v>1716.5</v>
      </c>
    </row>
    <row r="39" spans="1:28" ht="11.25" customHeight="1">
      <c r="A39" s="115" t="s">
        <v>125</v>
      </c>
      <c r="B39" s="116"/>
      <c r="C39" s="111">
        <v>11</v>
      </c>
      <c r="D39" s="112">
        <v>14.8</v>
      </c>
      <c r="E39" s="112">
        <v>1349</v>
      </c>
      <c r="F39" s="111">
        <v>19</v>
      </c>
      <c r="G39" s="112">
        <v>27.4</v>
      </c>
      <c r="H39" s="112">
        <v>1441.2</v>
      </c>
      <c r="I39" s="111">
        <v>1099</v>
      </c>
      <c r="J39" s="112">
        <v>1888.8</v>
      </c>
      <c r="K39" s="112">
        <v>1718.6</v>
      </c>
    </row>
    <row r="41" spans="1:28" ht="21" customHeight="1">
      <c r="A41" s="101" t="s">
        <v>103</v>
      </c>
      <c r="B41" s="101" t="s">
        <v>104</v>
      </c>
      <c r="C41" s="104" t="s">
        <v>57</v>
      </c>
      <c r="D41" s="105"/>
      <c r="E41" s="105"/>
      <c r="F41" s="104" t="s">
        <v>59</v>
      </c>
      <c r="G41" s="105"/>
      <c r="H41" s="105"/>
      <c r="I41" s="104" t="s">
        <v>61</v>
      </c>
      <c r="J41" s="105"/>
      <c r="K41" s="106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</row>
    <row r="42" spans="1:28" ht="12.75" customHeight="1">
      <c r="A42" s="103"/>
      <c r="B42" s="103"/>
      <c r="C42" s="101" t="s">
        <v>106</v>
      </c>
      <c r="D42" s="101" t="s">
        <v>107</v>
      </c>
      <c r="E42" s="101" t="s">
        <v>108</v>
      </c>
      <c r="F42" s="101" t="s">
        <v>106</v>
      </c>
      <c r="G42" s="101" t="s">
        <v>107</v>
      </c>
      <c r="H42" s="101" t="s">
        <v>108</v>
      </c>
      <c r="I42" s="101" t="s">
        <v>106</v>
      </c>
      <c r="J42" s="101" t="s">
        <v>107</v>
      </c>
      <c r="K42" s="101" t="s">
        <v>108</v>
      </c>
    </row>
    <row r="43" spans="1:28" ht="40.5" customHeight="1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</row>
    <row r="44" spans="1:28" ht="11.25" customHeight="1">
      <c r="A44" s="110" t="s">
        <v>109</v>
      </c>
      <c r="B44" s="110" t="s">
        <v>110</v>
      </c>
      <c r="C44" s="111">
        <v>3039</v>
      </c>
      <c r="D44" s="112">
        <v>7957.2</v>
      </c>
      <c r="E44" s="112">
        <v>2618.3000000000002</v>
      </c>
      <c r="F44" s="111">
        <v>22315</v>
      </c>
      <c r="G44" s="112">
        <v>80057.399999999994</v>
      </c>
      <c r="H44" s="112">
        <v>3587.6</v>
      </c>
      <c r="I44" s="111">
        <v>14875</v>
      </c>
      <c r="J44" s="112">
        <v>67331.5</v>
      </c>
      <c r="K44" s="112">
        <v>4526.5</v>
      </c>
    </row>
    <row r="45" spans="1:28" ht="11.25" customHeight="1">
      <c r="A45" s="110" t="s">
        <v>111</v>
      </c>
      <c r="B45" s="110" t="s">
        <v>112</v>
      </c>
      <c r="C45" s="111">
        <v>289</v>
      </c>
      <c r="D45" s="112">
        <v>755.7</v>
      </c>
      <c r="E45" s="112">
        <v>2614.9</v>
      </c>
      <c r="F45" s="111">
        <v>5415</v>
      </c>
      <c r="G45" s="112">
        <v>19221.7</v>
      </c>
      <c r="H45" s="112">
        <v>3549.7</v>
      </c>
      <c r="I45" s="111">
        <v>3564</v>
      </c>
      <c r="J45" s="112">
        <v>16017.3</v>
      </c>
      <c r="K45" s="112">
        <v>4494.2</v>
      </c>
    </row>
    <row r="46" spans="1:28" ht="11.25" customHeight="1">
      <c r="A46" s="110" t="s">
        <v>113</v>
      </c>
      <c r="B46" s="110" t="s">
        <v>114</v>
      </c>
      <c r="C46" s="111">
        <v>624</v>
      </c>
      <c r="D46" s="112">
        <v>1635.5</v>
      </c>
      <c r="E46" s="112">
        <v>2621</v>
      </c>
      <c r="F46" s="111">
        <v>8024</v>
      </c>
      <c r="G46" s="112">
        <v>28412.7</v>
      </c>
      <c r="H46" s="112">
        <v>3541</v>
      </c>
      <c r="I46" s="111">
        <v>5175</v>
      </c>
      <c r="J46" s="112">
        <v>23291.599999999999</v>
      </c>
      <c r="K46" s="112">
        <v>4500.8</v>
      </c>
    </row>
    <row r="47" spans="1:28" ht="11.25" customHeight="1">
      <c r="A47" s="110" t="s">
        <v>115</v>
      </c>
      <c r="B47" s="110" t="s">
        <v>116</v>
      </c>
      <c r="C47" s="111">
        <v>582</v>
      </c>
      <c r="D47" s="112">
        <v>1521.2</v>
      </c>
      <c r="E47" s="112">
        <v>2613.8000000000002</v>
      </c>
      <c r="F47" s="111">
        <v>7441</v>
      </c>
      <c r="G47" s="112">
        <v>26498.5</v>
      </c>
      <c r="H47" s="112">
        <v>3561.1</v>
      </c>
      <c r="I47" s="111">
        <v>4783</v>
      </c>
      <c r="J47" s="112">
        <v>21547.1</v>
      </c>
      <c r="K47" s="112">
        <v>4504.8999999999996</v>
      </c>
    </row>
    <row r="48" spans="1:28" ht="11.25" customHeight="1">
      <c r="A48" s="110" t="s">
        <v>117</v>
      </c>
      <c r="B48" s="110" t="s">
        <v>118</v>
      </c>
      <c r="C48" s="111">
        <v>986</v>
      </c>
      <c r="D48" s="112">
        <v>2571.4</v>
      </c>
      <c r="E48" s="112">
        <v>2607.9</v>
      </c>
      <c r="F48" s="111">
        <v>11506</v>
      </c>
      <c r="G48" s="112">
        <v>40988.1</v>
      </c>
      <c r="H48" s="112">
        <v>3562.3</v>
      </c>
      <c r="I48" s="111">
        <v>7729</v>
      </c>
      <c r="J48" s="112">
        <v>34879.1</v>
      </c>
      <c r="K48" s="112">
        <v>4512.8</v>
      </c>
    </row>
    <row r="49" spans="1:28" ht="11.25" customHeight="1">
      <c r="A49" s="110" t="s">
        <v>119</v>
      </c>
      <c r="B49" s="110" t="s">
        <v>120</v>
      </c>
      <c r="C49" s="111">
        <v>565</v>
      </c>
      <c r="D49" s="112">
        <v>1477.6</v>
      </c>
      <c r="E49" s="112">
        <v>2615.1999999999998</v>
      </c>
      <c r="F49" s="111">
        <v>8661</v>
      </c>
      <c r="G49" s="112">
        <v>30670.3</v>
      </c>
      <c r="H49" s="112">
        <v>3541.2</v>
      </c>
      <c r="I49" s="111">
        <v>5812</v>
      </c>
      <c r="J49" s="112">
        <v>26171.9</v>
      </c>
      <c r="K49" s="112">
        <v>4503.1000000000004</v>
      </c>
    </row>
    <row r="50" spans="1:28" ht="11.25" customHeight="1">
      <c r="A50" s="110" t="s">
        <v>121</v>
      </c>
      <c r="B50" s="110" t="s">
        <v>122</v>
      </c>
      <c r="C50" s="111">
        <v>997</v>
      </c>
      <c r="D50" s="112">
        <v>2597.6</v>
      </c>
      <c r="E50" s="112">
        <v>2605.4</v>
      </c>
      <c r="F50" s="111">
        <v>12045</v>
      </c>
      <c r="G50" s="112">
        <v>42759</v>
      </c>
      <c r="H50" s="112">
        <v>3549.9</v>
      </c>
      <c r="I50" s="111">
        <v>7190</v>
      </c>
      <c r="J50" s="112">
        <v>32345.5</v>
      </c>
      <c r="K50" s="112">
        <v>4498.7</v>
      </c>
    </row>
    <row r="51" spans="1:28" ht="11.25" customHeight="1">
      <c r="A51" s="110" t="s">
        <v>123</v>
      </c>
      <c r="B51" s="110" t="s">
        <v>124</v>
      </c>
      <c r="C51" s="111">
        <v>1488</v>
      </c>
      <c r="D51" s="112">
        <v>3897</v>
      </c>
      <c r="E51" s="112">
        <v>2618.9</v>
      </c>
      <c r="F51" s="111">
        <v>19256</v>
      </c>
      <c r="G51" s="112">
        <v>67969.100000000006</v>
      </c>
      <c r="H51" s="112">
        <v>3529.8</v>
      </c>
      <c r="I51" s="111">
        <v>9904</v>
      </c>
      <c r="J51" s="112">
        <v>44470.3</v>
      </c>
      <c r="K51" s="112">
        <v>4490.1000000000004</v>
      </c>
    </row>
    <row r="52" spans="1:28" ht="11.25" customHeight="1">
      <c r="A52" s="115" t="s">
        <v>125</v>
      </c>
      <c r="B52" s="116"/>
      <c r="C52" s="111">
        <v>8570</v>
      </c>
      <c r="D52" s="112">
        <v>22413.1</v>
      </c>
      <c r="E52" s="112">
        <v>2615.3000000000002</v>
      </c>
      <c r="F52" s="111">
        <v>94663</v>
      </c>
      <c r="G52" s="112">
        <v>336576.8</v>
      </c>
      <c r="H52" s="112">
        <v>3555.5</v>
      </c>
      <c r="I52" s="111">
        <v>59032</v>
      </c>
      <c r="J52" s="112">
        <v>266054.5</v>
      </c>
      <c r="K52" s="112">
        <v>4507</v>
      </c>
    </row>
    <row r="54" spans="1:28" ht="19.5" customHeight="1">
      <c r="A54" s="101" t="s">
        <v>103</v>
      </c>
      <c r="B54" s="101" t="s">
        <v>104</v>
      </c>
      <c r="C54" s="104" t="s">
        <v>63</v>
      </c>
      <c r="D54" s="105"/>
      <c r="E54" s="105"/>
      <c r="F54" s="104" t="s">
        <v>65</v>
      </c>
      <c r="G54" s="105"/>
      <c r="H54" s="106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1:28" ht="12.75" customHeight="1">
      <c r="A55" s="103"/>
      <c r="B55" s="103"/>
      <c r="C55" s="101" t="s">
        <v>106</v>
      </c>
      <c r="D55" s="101" t="s">
        <v>107</v>
      </c>
      <c r="E55" s="101" t="s">
        <v>108</v>
      </c>
      <c r="F55" s="101" t="s">
        <v>106</v>
      </c>
      <c r="G55" s="101" t="s">
        <v>107</v>
      </c>
      <c r="H55" s="101" t="s">
        <v>108</v>
      </c>
    </row>
    <row r="56" spans="1:28" ht="48" customHeight="1">
      <c r="A56" s="102"/>
      <c r="B56" s="102"/>
      <c r="C56" s="102"/>
      <c r="D56" s="102"/>
      <c r="E56" s="102"/>
      <c r="F56" s="102"/>
      <c r="G56" s="102"/>
      <c r="H56" s="102"/>
    </row>
    <row r="57" spans="1:28" ht="11.25" customHeight="1">
      <c r="A57" s="110" t="s">
        <v>109</v>
      </c>
      <c r="B57" s="110" t="s">
        <v>110</v>
      </c>
      <c r="C57" s="111">
        <v>26795</v>
      </c>
      <c r="D57" s="112">
        <v>175302.2</v>
      </c>
      <c r="E57" s="112">
        <v>6542.3</v>
      </c>
      <c r="F57" s="111">
        <v>6587</v>
      </c>
      <c r="G57" s="112">
        <v>102931.1</v>
      </c>
      <c r="H57" s="112">
        <v>15626.4</v>
      </c>
    </row>
    <row r="58" spans="1:28" ht="11.25" customHeight="1">
      <c r="A58" s="110" t="s">
        <v>111</v>
      </c>
      <c r="B58" s="110" t="s">
        <v>112</v>
      </c>
      <c r="C58" s="111">
        <v>4431</v>
      </c>
      <c r="D58" s="112">
        <v>27626.400000000001</v>
      </c>
      <c r="E58" s="112">
        <v>6234.8</v>
      </c>
      <c r="F58" s="111">
        <v>463</v>
      </c>
      <c r="G58" s="112">
        <v>6478.3</v>
      </c>
      <c r="H58" s="112">
        <v>13992</v>
      </c>
    </row>
    <row r="59" spans="1:28" ht="11.25" customHeight="1">
      <c r="A59" s="110" t="s">
        <v>113</v>
      </c>
      <c r="B59" s="110" t="s">
        <v>114</v>
      </c>
      <c r="C59" s="111">
        <v>5737</v>
      </c>
      <c r="D59" s="112">
        <v>35131.9</v>
      </c>
      <c r="E59" s="112">
        <v>6123.7</v>
      </c>
      <c r="F59" s="111">
        <v>540</v>
      </c>
      <c r="G59" s="112">
        <v>7739.5</v>
      </c>
      <c r="H59" s="112">
        <v>14332.5</v>
      </c>
    </row>
    <row r="60" spans="1:28" ht="11.25" customHeight="1">
      <c r="A60" s="110" t="s">
        <v>115</v>
      </c>
      <c r="B60" s="110" t="s">
        <v>116</v>
      </c>
      <c r="C60" s="111">
        <v>5725</v>
      </c>
      <c r="D60" s="112">
        <v>35067.800000000003</v>
      </c>
      <c r="E60" s="112">
        <v>6125.4</v>
      </c>
      <c r="F60" s="111">
        <v>490</v>
      </c>
      <c r="G60" s="112">
        <v>6979.4</v>
      </c>
      <c r="H60" s="112">
        <v>14243.6</v>
      </c>
    </row>
    <row r="61" spans="1:28" ht="11.25" customHeight="1">
      <c r="A61" s="110" t="s">
        <v>117</v>
      </c>
      <c r="B61" s="110" t="s">
        <v>118</v>
      </c>
      <c r="C61" s="111">
        <v>9618</v>
      </c>
      <c r="D61" s="112">
        <v>59029.599999999999</v>
      </c>
      <c r="E61" s="112">
        <v>6137.4</v>
      </c>
      <c r="F61" s="111">
        <v>939</v>
      </c>
      <c r="G61" s="112">
        <v>13319.8</v>
      </c>
      <c r="H61" s="112">
        <v>14185.1</v>
      </c>
    </row>
    <row r="62" spans="1:28" ht="11.25" customHeight="1">
      <c r="A62" s="110" t="s">
        <v>119</v>
      </c>
      <c r="B62" s="110" t="s">
        <v>120</v>
      </c>
      <c r="C62" s="111">
        <v>6200</v>
      </c>
      <c r="D62" s="112">
        <v>37988.6</v>
      </c>
      <c r="E62" s="112">
        <v>6127.2</v>
      </c>
      <c r="F62" s="111">
        <v>660</v>
      </c>
      <c r="G62" s="112">
        <v>9239</v>
      </c>
      <c r="H62" s="112">
        <v>13998.4</v>
      </c>
    </row>
    <row r="63" spans="1:28" ht="11.25" customHeight="1">
      <c r="A63" s="110" t="s">
        <v>121</v>
      </c>
      <c r="B63" s="110" t="s">
        <v>122</v>
      </c>
      <c r="C63" s="111">
        <v>8845</v>
      </c>
      <c r="D63" s="112">
        <v>54386.1</v>
      </c>
      <c r="E63" s="112">
        <v>6148.8</v>
      </c>
      <c r="F63" s="111">
        <v>973</v>
      </c>
      <c r="G63" s="112">
        <v>13117.4</v>
      </c>
      <c r="H63" s="112">
        <v>13481.4</v>
      </c>
    </row>
    <row r="64" spans="1:28" ht="11.25" customHeight="1">
      <c r="A64" s="110" t="s">
        <v>123</v>
      </c>
      <c r="B64" s="110" t="s">
        <v>124</v>
      </c>
      <c r="C64" s="111">
        <v>13047</v>
      </c>
      <c r="D64" s="112">
        <v>81328.600000000006</v>
      </c>
      <c r="E64" s="112">
        <v>6233.5</v>
      </c>
      <c r="F64" s="111">
        <v>1638</v>
      </c>
      <c r="G64" s="112">
        <v>24917.9</v>
      </c>
      <c r="H64" s="112">
        <v>15212.4</v>
      </c>
    </row>
    <row r="65" spans="1:8" ht="11.25" customHeight="1">
      <c r="A65" s="115" t="s">
        <v>125</v>
      </c>
      <c r="B65" s="116"/>
      <c r="C65" s="111">
        <v>80398</v>
      </c>
      <c r="D65" s="112">
        <v>505861.2</v>
      </c>
      <c r="E65" s="112">
        <v>6292</v>
      </c>
      <c r="F65" s="111">
        <v>12290</v>
      </c>
      <c r="G65" s="112">
        <v>184722.3</v>
      </c>
      <c r="H65" s="112">
        <v>15030.3</v>
      </c>
    </row>
  </sheetData>
  <mergeCells count="72">
    <mergeCell ref="F55:F56"/>
    <mergeCell ref="G55:G56"/>
    <mergeCell ref="H55:H56"/>
    <mergeCell ref="A65:B65"/>
    <mergeCell ref="J42:J43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H16:H17"/>
    <mergeCell ref="I16:I17"/>
    <mergeCell ref="J16:J17"/>
    <mergeCell ref="K16:K17"/>
    <mergeCell ref="A26:B26"/>
    <mergeCell ref="A28:A30"/>
    <mergeCell ref="B28:B30"/>
    <mergeCell ref="C28:E28"/>
    <mergeCell ref="F28:H28"/>
    <mergeCell ref="I28:K28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0" customWidth="1"/>
    <col min="11" max="11" width="10.33203125" style="117" customWidth="1"/>
    <col min="12" max="12" width="9.1640625" style="91" customWidth="1"/>
    <col min="13" max="13" width="31.33203125" style="118" customWidth="1"/>
    <col min="14" max="16384" width="9.33203125" style="92"/>
  </cols>
  <sheetData>
    <row r="1" spans="1:11" ht="11.25" customHeight="1">
      <c r="A1" s="99" t="s">
        <v>126</v>
      </c>
      <c r="B1" s="99"/>
      <c r="C1" s="99"/>
      <c r="D1" s="99"/>
      <c r="E1" s="99"/>
      <c r="F1" s="99"/>
      <c r="G1" s="100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6"/>
      <c r="F2" s="104" t="s">
        <v>127</v>
      </c>
      <c r="G2" s="105"/>
      <c r="H2" s="106"/>
      <c r="I2" s="104" t="s">
        <v>128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 ht="12.75" customHeight="1">
      <c r="A5" s="110" t="s">
        <v>109</v>
      </c>
      <c r="B5" s="110" t="s">
        <v>110</v>
      </c>
      <c r="C5" s="119">
        <v>73946</v>
      </c>
      <c r="D5" s="120">
        <v>434129.1</v>
      </c>
      <c r="E5" s="121">
        <v>5870.9</v>
      </c>
      <c r="F5" s="119">
        <v>57571</v>
      </c>
      <c r="G5" s="120">
        <v>348460.7</v>
      </c>
      <c r="H5" s="120">
        <v>6052.7</v>
      </c>
      <c r="I5" s="119">
        <v>11895</v>
      </c>
      <c r="J5" s="120">
        <v>56691.7</v>
      </c>
      <c r="K5" s="120">
        <v>4766</v>
      </c>
    </row>
    <row r="6" spans="1:11" ht="12.75" customHeight="1">
      <c r="A6" s="110" t="s">
        <v>111</v>
      </c>
      <c r="B6" s="110" t="s">
        <v>112</v>
      </c>
      <c r="C6" s="119">
        <v>14290</v>
      </c>
      <c r="D6" s="120">
        <v>70308.399999999994</v>
      </c>
      <c r="E6" s="121">
        <v>4920.1000000000004</v>
      </c>
      <c r="F6" s="119">
        <v>11033</v>
      </c>
      <c r="G6" s="120">
        <v>57078.6</v>
      </c>
      <c r="H6" s="120">
        <v>5173.3999999999996</v>
      </c>
      <c r="I6" s="119">
        <v>2228</v>
      </c>
      <c r="J6" s="120">
        <v>9152.9</v>
      </c>
      <c r="K6" s="120">
        <v>4108.1000000000004</v>
      </c>
    </row>
    <row r="7" spans="1:11" ht="12.75" customHeight="1">
      <c r="A7" s="110" t="s">
        <v>113</v>
      </c>
      <c r="B7" s="110" t="s">
        <v>114</v>
      </c>
      <c r="C7" s="119">
        <v>20218</v>
      </c>
      <c r="D7" s="120">
        <v>96384.6</v>
      </c>
      <c r="E7" s="121">
        <v>4767.3</v>
      </c>
      <c r="F7" s="119">
        <v>15555</v>
      </c>
      <c r="G7" s="120">
        <v>77528.100000000006</v>
      </c>
      <c r="H7" s="120">
        <v>4984.1000000000004</v>
      </c>
      <c r="I7" s="119">
        <v>3357</v>
      </c>
      <c r="J7" s="120">
        <v>13701.3</v>
      </c>
      <c r="K7" s="120">
        <v>4081.4</v>
      </c>
    </row>
    <row r="8" spans="1:11" ht="12.75" customHeight="1">
      <c r="A8" s="110" t="s">
        <v>115</v>
      </c>
      <c r="B8" s="110" t="s">
        <v>116</v>
      </c>
      <c r="C8" s="119">
        <v>19173</v>
      </c>
      <c r="D8" s="120">
        <v>91846.399999999994</v>
      </c>
      <c r="E8" s="121">
        <v>4790.3999999999996</v>
      </c>
      <c r="F8" s="119">
        <v>14148</v>
      </c>
      <c r="G8" s="120">
        <v>71655</v>
      </c>
      <c r="H8" s="120">
        <v>5064.7</v>
      </c>
      <c r="I8" s="119">
        <v>3689</v>
      </c>
      <c r="J8" s="120">
        <v>14952.3</v>
      </c>
      <c r="K8" s="120">
        <v>4053.2</v>
      </c>
    </row>
    <row r="9" spans="1:11" ht="12.75" customHeight="1">
      <c r="A9" s="110" t="s">
        <v>117</v>
      </c>
      <c r="B9" s="110" t="s">
        <v>118</v>
      </c>
      <c r="C9" s="119">
        <v>30990</v>
      </c>
      <c r="D9" s="120">
        <v>151104.4</v>
      </c>
      <c r="E9" s="121">
        <v>4875.8999999999996</v>
      </c>
      <c r="F9" s="119">
        <v>23230</v>
      </c>
      <c r="G9" s="120">
        <v>118675.1</v>
      </c>
      <c r="H9" s="120">
        <v>5108.7</v>
      </c>
      <c r="I9" s="119">
        <v>5638</v>
      </c>
      <c r="J9" s="120">
        <v>23657.9</v>
      </c>
      <c r="K9" s="120">
        <v>4196.1000000000004</v>
      </c>
    </row>
    <row r="10" spans="1:11" ht="12.75" customHeight="1">
      <c r="A10" s="110" t="s">
        <v>119</v>
      </c>
      <c r="B10" s="110" t="s">
        <v>120</v>
      </c>
      <c r="C10" s="119">
        <v>22108</v>
      </c>
      <c r="D10" s="120">
        <v>105861.9</v>
      </c>
      <c r="E10" s="121">
        <v>4788.3999999999996</v>
      </c>
      <c r="F10" s="119">
        <v>17200</v>
      </c>
      <c r="G10" s="120">
        <v>85698.7</v>
      </c>
      <c r="H10" s="120">
        <v>4982.5</v>
      </c>
      <c r="I10" s="119">
        <v>3263</v>
      </c>
      <c r="J10" s="120">
        <v>13685.5</v>
      </c>
      <c r="K10" s="120">
        <v>4194.2</v>
      </c>
    </row>
    <row r="11" spans="1:11" ht="12.75" customHeight="1">
      <c r="A11" s="110" t="s">
        <v>121</v>
      </c>
      <c r="B11" s="110" t="s">
        <v>122</v>
      </c>
      <c r="C11" s="119">
        <v>30208</v>
      </c>
      <c r="D11" s="120">
        <v>145459.5</v>
      </c>
      <c r="E11" s="121">
        <v>4815.3</v>
      </c>
      <c r="F11" s="119">
        <v>22743</v>
      </c>
      <c r="G11" s="120">
        <v>115170.5</v>
      </c>
      <c r="H11" s="120">
        <v>5064</v>
      </c>
      <c r="I11" s="119">
        <v>5428</v>
      </c>
      <c r="J11" s="120">
        <v>22516</v>
      </c>
      <c r="K11" s="120">
        <v>4148.1000000000004</v>
      </c>
    </row>
    <row r="12" spans="1:11" ht="12.75" customHeight="1">
      <c r="A12" s="110" t="s">
        <v>123</v>
      </c>
      <c r="B12" s="110" t="s">
        <v>124</v>
      </c>
      <c r="C12" s="119">
        <v>45548</v>
      </c>
      <c r="D12" s="120">
        <v>222928.1</v>
      </c>
      <c r="E12" s="121">
        <v>4894.3999999999996</v>
      </c>
      <c r="F12" s="119">
        <v>34418</v>
      </c>
      <c r="G12" s="120">
        <v>172045.2</v>
      </c>
      <c r="H12" s="120">
        <v>4998.7</v>
      </c>
      <c r="I12" s="119">
        <v>8035</v>
      </c>
      <c r="J12" s="120">
        <v>37956.800000000003</v>
      </c>
      <c r="K12" s="120">
        <v>4723.8999999999996</v>
      </c>
    </row>
    <row r="13" spans="1:11" ht="11.25" customHeight="1">
      <c r="A13" s="115" t="s">
        <v>125</v>
      </c>
      <c r="B13" s="116"/>
      <c r="C13" s="119">
        <v>256481</v>
      </c>
      <c r="D13" s="120">
        <v>1318022.3</v>
      </c>
      <c r="E13" s="121">
        <v>5138.8999999999996</v>
      </c>
      <c r="F13" s="119">
        <v>195898</v>
      </c>
      <c r="G13" s="120">
        <v>1046311.9</v>
      </c>
      <c r="H13" s="120">
        <v>5341.1</v>
      </c>
      <c r="I13" s="119">
        <v>43533</v>
      </c>
      <c r="J13" s="120">
        <v>192314.3</v>
      </c>
      <c r="K13" s="120">
        <v>4417.7</v>
      </c>
    </row>
    <row r="15" spans="1:11" ht="24" customHeight="1">
      <c r="A15" s="101" t="s">
        <v>103</v>
      </c>
      <c r="B15" s="101" t="s">
        <v>104</v>
      </c>
      <c r="C15" s="104" t="s">
        <v>129</v>
      </c>
      <c r="D15" s="105"/>
      <c r="E15" s="106"/>
      <c r="F15" s="104" t="s">
        <v>130</v>
      </c>
      <c r="G15" s="105"/>
      <c r="H15" s="106"/>
      <c r="I15" s="104" t="s">
        <v>131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3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3" ht="11.25" customHeight="1">
      <c r="A18" s="110" t="s">
        <v>109</v>
      </c>
      <c r="B18" s="110" t="s">
        <v>110</v>
      </c>
      <c r="C18" s="119">
        <v>2792</v>
      </c>
      <c r="D18" s="120">
        <v>12389.4</v>
      </c>
      <c r="E18" s="120">
        <v>4437.5</v>
      </c>
      <c r="F18" s="119">
        <v>1396</v>
      </c>
      <c r="G18" s="120">
        <v>9254.6</v>
      </c>
      <c r="H18" s="120">
        <v>6629.4</v>
      </c>
      <c r="I18" s="119">
        <v>244</v>
      </c>
      <c r="J18" s="120">
        <v>755.6</v>
      </c>
      <c r="K18" s="120">
        <v>3096.9</v>
      </c>
    </row>
    <row r="19" spans="1:13" ht="11.25" customHeight="1">
      <c r="A19" s="110" t="s">
        <v>111</v>
      </c>
      <c r="B19" s="110" t="s">
        <v>112</v>
      </c>
      <c r="C19" s="119">
        <v>698</v>
      </c>
      <c r="D19" s="120">
        <v>2574.6999999999998</v>
      </c>
      <c r="E19" s="120">
        <v>3688.6</v>
      </c>
      <c r="F19" s="119">
        <v>247</v>
      </c>
      <c r="G19" s="120">
        <v>1085.8</v>
      </c>
      <c r="H19" s="120">
        <v>4396</v>
      </c>
      <c r="I19" s="119">
        <v>81</v>
      </c>
      <c r="J19" s="120">
        <v>267.8</v>
      </c>
      <c r="K19" s="120">
        <v>3305.9</v>
      </c>
    </row>
    <row r="20" spans="1:13" ht="11.25" customHeight="1">
      <c r="A20" s="110" t="s">
        <v>113</v>
      </c>
      <c r="B20" s="110" t="s">
        <v>114</v>
      </c>
      <c r="C20" s="119">
        <v>824</v>
      </c>
      <c r="D20" s="120">
        <v>2967.2</v>
      </c>
      <c r="E20" s="120">
        <v>3600.9</v>
      </c>
      <c r="F20" s="119">
        <v>385</v>
      </c>
      <c r="G20" s="120">
        <v>1698.6</v>
      </c>
      <c r="H20" s="120">
        <v>4412.1000000000004</v>
      </c>
      <c r="I20" s="119">
        <v>94</v>
      </c>
      <c r="J20" s="120">
        <v>308.8</v>
      </c>
      <c r="K20" s="120">
        <v>3285.2</v>
      </c>
    </row>
    <row r="21" spans="1:13" ht="11.25" customHeight="1">
      <c r="A21" s="110" t="s">
        <v>115</v>
      </c>
      <c r="B21" s="110" t="s">
        <v>116</v>
      </c>
      <c r="C21" s="119">
        <v>890</v>
      </c>
      <c r="D21" s="120">
        <v>3105.5</v>
      </c>
      <c r="E21" s="120">
        <v>3489.4</v>
      </c>
      <c r="F21" s="119">
        <v>348</v>
      </c>
      <c r="G21" s="120">
        <v>1601.5</v>
      </c>
      <c r="H21" s="120">
        <v>4602</v>
      </c>
      <c r="I21" s="119">
        <v>95</v>
      </c>
      <c r="J21" s="120">
        <v>329.9</v>
      </c>
      <c r="K21" s="120">
        <v>3472.6</v>
      </c>
    </row>
    <row r="22" spans="1:13" ht="11.25" customHeight="1">
      <c r="A22" s="110" t="s">
        <v>117</v>
      </c>
      <c r="B22" s="110" t="s">
        <v>118</v>
      </c>
      <c r="C22" s="119">
        <v>1373</v>
      </c>
      <c r="D22" s="120">
        <v>5212.8999999999996</v>
      </c>
      <c r="E22" s="120">
        <v>3796.7</v>
      </c>
      <c r="F22" s="119">
        <v>639</v>
      </c>
      <c r="G22" s="120">
        <v>2907.1</v>
      </c>
      <c r="H22" s="120">
        <v>4549.3999999999996</v>
      </c>
      <c r="I22" s="119">
        <v>104</v>
      </c>
      <c r="J22" s="120">
        <v>338</v>
      </c>
      <c r="K22" s="120">
        <v>3250</v>
      </c>
    </row>
    <row r="23" spans="1:13" ht="11.25" customHeight="1">
      <c r="A23" s="110" t="s">
        <v>119</v>
      </c>
      <c r="B23" s="110" t="s">
        <v>120</v>
      </c>
      <c r="C23" s="119">
        <v>1102</v>
      </c>
      <c r="D23" s="120">
        <v>4008.3</v>
      </c>
      <c r="E23" s="120">
        <v>3637.3</v>
      </c>
      <c r="F23" s="119">
        <v>409</v>
      </c>
      <c r="G23" s="120">
        <v>1792.6</v>
      </c>
      <c r="H23" s="120">
        <v>4382.8</v>
      </c>
      <c r="I23" s="119">
        <v>131</v>
      </c>
      <c r="J23" s="120">
        <v>442.9</v>
      </c>
      <c r="K23" s="120">
        <v>3381.2</v>
      </c>
    </row>
    <row r="24" spans="1:13" ht="11.25" customHeight="1">
      <c r="A24" s="110" t="s">
        <v>121</v>
      </c>
      <c r="B24" s="110" t="s">
        <v>122</v>
      </c>
      <c r="C24" s="119">
        <v>1263</v>
      </c>
      <c r="D24" s="120">
        <v>4608.6000000000004</v>
      </c>
      <c r="E24" s="120">
        <v>3648.9</v>
      </c>
      <c r="F24" s="119">
        <v>568</v>
      </c>
      <c r="G24" s="120">
        <v>2470.3000000000002</v>
      </c>
      <c r="H24" s="120">
        <v>4349.1000000000004</v>
      </c>
      <c r="I24" s="119">
        <v>206</v>
      </c>
      <c r="J24" s="120">
        <v>694.3</v>
      </c>
      <c r="K24" s="120">
        <v>3370.2</v>
      </c>
    </row>
    <row r="25" spans="1:13" ht="11.25" customHeight="1">
      <c r="A25" s="110" t="s">
        <v>123</v>
      </c>
      <c r="B25" s="110" t="s">
        <v>124</v>
      </c>
      <c r="C25" s="119">
        <v>2030</v>
      </c>
      <c r="D25" s="120">
        <v>7793.1</v>
      </c>
      <c r="E25" s="120">
        <v>3839</v>
      </c>
      <c r="F25" s="119">
        <v>782</v>
      </c>
      <c r="G25" s="120">
        <v>3615.8</v>
      </c>
      <c r="H25" s="120">
        <v>4623.8</v>
      </c>
      <c r="I25" s="119">
        <v>276</v>
      </c>
      <c r="J25" s="120">
        <v>913.8</v>
      </c>
      <c r="K25" s="120">
        <v>3310.8</v>
      </c>
    </row>
    <row r="26" spans="1:13" ht="11.25" customHeight="1">
      <c r="A26" s="115" t="s">
        <v>125</v>
      </c>
      <c r="B26" s="116"/>
      <c r="C26" s="119">
        <v>10972</v>
      </c>
      <c r="D26" s="120">
        <v>42659.7</v>
      </c>
      <c r="E26" s="120">
        <v>3888</v>
      </c>
      <c r="F26" s="119">
        <v>4774</v>
      </c>
      <c r="G26" s="120">
        <v>24426.3</v>
      </c>
      <c r="H26" s="120">
        <v>5116.5</v>
      </c>
      <c r="I26" s="119">
        <v>1231</v>
      </c>
      <c r="J26" s="120">
        <v>4051.1</v>
      </c>
      <c r="K26" s="120">
        <v>3290.9</v>
      </c>
    </row>
    <row r="28" spans="1:13" ht="21" customHeight="1">
      <c r="A28" s="101" t="s">
        <v>103</v>
      </c>
      <c r="B28" s="101" t="s">
        <v>104</v>
      </c>
      <c r="C28" s="104" t="s">
        <v>132</v>
      </c>
      <c r="D28" s="105"/>
      <c r="E28" s="106"/>
      <c r="F28" s="107"/>
      <c r="G28" s="107"/>
      <c r="H28" s="107"/>
      <c r="I28" s="90"/>
      <c r="J28" s="117"/>
      <c r="K28" s="91"/>
      <c r="L28" s="92"/>
      <c r="M28" s="92"/>
    </row>
    <row r="29" spans="1:13" ht="11.25" customHeight="1">
      <c r="A29" s="103"/>
      <c r="B29" s="103"/>
      <c r="C29" s="101" t="s">
        <v>106</v>
      </c>
      <c r="D29" s="101" t="s">
        <v>107</v>
      </c>
      <c r="E29" s="101" t="s">
        <v>108</v>
      </c>
      <c r="I29" s="90"/>
      <c r="J29" s="117"/>
      <c r="K29" s="91"/>
      <c r="L29" s="92"/>
      <c r="M29" s="92"/>
    </row>
    <row r="30" spans="1:13" ht="41.25" customHeight="1">
      <c r="A30" s="102"/>
      <c r="B30" s="102"/>
      <c r="C30" s="102"/>
      <c r="D30" s="102"/>
      <c r="E30" s="102"/>
      <c r="I30" s="90"/>
      <c r="J30" s="117"/>
      <c r="K30" s="91"/>
      <c r="L30" s="118"/>
      <c r="M30" s="92"/>
    </row>
    <row r="31" spans="1:13" ht="11.25" customHeight="1">
      <c r="A31" s="110" t="s">
        <v>109</v>
      </c>
      <c r="B31" s="110" t="s">
        <v>110</v>
      </c>
      <c r="C31" s="119">
        <v>48</v>
      </c>
      <c r="D31" s="120">
        <v>6577.2</v>
      </c>
      <c r="E31" s="120">
        <v>137024.1</v>
      </c>
      <c r="I31" s="90"/>
      <c r="J31" s="117"/>
      <c r="K31" s="91"/>
      <c r="L31" s="118"/>
      <c r="M31" s="92"/>
    </row>
    <row r="32" spans="1:13" ht="11.25" customHeight="1">
      <c r="A32" s="110" t="s">
        <v>111</v>
      </c>
      <c r="B32" s="110" t="s">
        <v>112</v>
      </c>
      <c r="C32" s="119">
        <v>3</v>
      </c>
      <c r="D32" s="120">
        <v>148.69999999999999</v>
      </c>
      <c r="E32" s="120">
        <v>49557.4</v>
      </c>
      <c r="I32" s="90"/>
      <c r="J32" s="117"/>
      <c r="K32" s="91"/>
      <c r="L32" s="118"/>
      <c r="M32" s="92"/>
    </row>
    <row r="33" spans="1:13" ht="11.25" customHeight="1">
      <c r="A33" s="110" t="s">
        <v>113</v>
      </c>
      <c r="B33" s="110" t="s">
        <v>114</v>
      </c>
      <c r="C33" s="119">
        <v>3</v>
      </c>
      <c r="D33" s="120">
        <v>180.5</v>
      </c>
      <c r="E33" s="120">
        <v>60159.199999999997</v>
      </c>
      <c r="I33" s="90"/>
      <c r="J33" s="117"/>
      <c r="K33" s="91"/>
      <c r="L33" s="118"/>
      <c r="M33" s="92"/>
    </row>
    <row r="34" spans="1:13" ht="11.25" customHeight="1">
      <c r="A34" s="110" t="s">
        <v>115</v>
      </c>
      <c r="B34" s="110" t="s">
        <v>116</v>
      </c>
      <c r="C34" s="119">
        <v>3</v>
      </c>
      <c r="D34" s="120">
        <v>202.2</v>
      </c>
      <c r="E34" s="120">
        <v>67390.100000000006</v>
      </c>
      <c r="I34" s="90"/>
      <c r="J34" s="117"/>
      <c r="K34" s="91"/>
      <c r="L34" s="118"/>
      <c r="M34" s="92"/>
    </row>
    <row r="35" spans="1:13" ht="11.25" customHeight="1">
      <c r="A35" s="110" t="s">
        <v>117</v>
      </c>
      <c r="B35" s="110" t="s">
        <v>118</v>
      </c>
      <c r="C35" s="119">
        <v>6</v>
      </c>
      <c r="D35" s="120">
        <v>313.39999999999998</v>
      </c>
      <c r="E35" s="120">
        <v>52234.7</v>
      </c>
      <c r="I35" s="90"/>
      <c r="J35" s="117"/>
      <c r="K35" s="91"/>
      <c r="L35" s="118"/>
      <c r="M35" s="92"/>
    </row>
    <row r="36" spans="1:13" ht="11.25" customHeight="1">
      <c r="A36" s="110" t="s">
        <v>119</v>
      </c>
      <c r="B36" s="110" t="s">
        <v>120</v>
      </c>
      <c r="C36" s="119">
        <v>3</v>
      </c>
      <c r="D36" s="120">
        <v>233.9</v>
      </c>
      <c r="E36" s="120">
        <v>77966.7</v>
      </c>
      <c r="I36" s="90"/>
      <c r="J36" s="117"/>
      <c r="K36" s="91"/>
      <c r="L36" s="118"/>
      <c r="M36" s="92"/>
    </row>
    <row r="37" spans="1:13" ht="11.25" customHeight="1">
      <c r="A37" s="110" t="s">
        <v>121</v>
      </c>
      <c r="B37" s="110" t="s">
        <v>122</v>
      </c>
      <c r="C37" s="119">
        <v>0</v>
      </c>
      <c r="D37" s="120">
        <v>0</v>
      </c>
      <c r="E37" s="120">
        <v>0</v>
      </c>
      <c r="I37" s="90"/>
      <c r="J37" s="117"/>
      <c r="K37" s="91"/>
      <c r="L37" s="118"/>
      <c r="M37" s="92"/>
    </row>
    <row r="38" spans="1:13" ht="11.25" customHeight="1">
      <c r="A38" s="110" t="s">
        <v>123</v>
      </c>
      <c r="B38" s="110" t="s">
        <v>124</v>
      </c>
      <c r="C38" s="119">
        <v>7</v>
      </c>
      <c r="D38" s="120">
        <v>603.29999999999995</v>
      </c>
      <c r="E38" s="120">
        <v>86179.4</v>
      </c>
      <c r="I38" s="90"/>
      <c r="J38" s="117"/>
      <c r="K38" s="91"/>
      <c r="L38" s="118"/>
      <c r="M38" s="92"/>
    </row>
    <row r="39" spans="1:13" ht="11.25" customHeight="1">
      <c r="A39" s="115" t="s">
        <v>125</v>
      </c>
      <c r="B39" s="116"/>
      <c r="C39" s="119">
        <v>73</v>
      </c>
      <c r="D39" s="120">
        <v>8259</v>
      </c>
      <c r="E39" s="120">
        <v>113137.60000000001</v>
      </c>
    </row>
  </sheetData>
  <mergeCells count="38">
    <mergeCell ref="E29:E30"/>
    <mergeCell ref="A39:B39"/>
    <mergeCell ref="H16:H17"/>
    <mergeCell ref="I16:I17"/>
    <mergeCell ref="J16:J17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I26" sqref="I26:K26"/>
    </sheetView>
  </sheetViews>
  <sheetFormatPr defaultColWidth="9.33203125" defaultRowHeight="12.75"/>
  <cols>
    <col min="1" max="1" width="4" style="122" customWidth="1"/>
    <col min="2" max="2" width="33" style="122" customWidth="1"/>
    <col min="3" max="3" width="11" style="122" customWidth="1"/>
    <col min="4" max="4" width="14.1640625" style="122" customWidth="1"/>
    <col min="5" max="5" width="10.33203125" style="122" customWidth="1"/>
    <col min="6" max="6" width="11" style="122" customWidth="1"/>
    <col min="7" max="7" width="14.1640625" style="122" customWidth="1"/>
    <col min="8" max="8" width="10.33203125" style="122" customWidth="1"/>
    <col min="9" max="9" width="11" style="122" customWidth="1"/>
    <col min="10" max="10" width="14.1640625" style="122" customWidth="1"/>
    <col min="11" max="11" width="10.33203125" style="122" customWidth="1"/>
    <col min="12" max="12" width="9.33203125" style="122" hidden="1" customWidth="1"/>
    <col min="13" max="13" width="9.33203125" style="123" hidden="1" customWidth="1"/>
    <col min="14" max="14" width="9.33203125" style="122" hidden="1" customWidth="1"/>
    <col min="15" max="15" width="9.33203125" style="123" hidden="1" customWidth="1"/>
    <col min="16" max="16" width="9.33203125" style="122"/>
    <col min="17" max="17" width="13.1640625" style="122" customWidth="1"/>
    <col min="18" max="16384" width="9.33203125" style="122"/>
  </cols>
  <sheetData>
    <row r="1" spans="1:11">
      <c r="A1" s="99" t="s">
        <v>133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134</v>
      </c>
      <c r="G2" s="105"/>
      <c r="H2" s="106"/>
      <c r="I2" s="104" t="s">
        <v>135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>
      <c r="A5" s="110" t="s">
        <v>109</v>
      </c>
      <c r="B5" s="110" t="s">
        <v>110</v>
      </c>
      <c r="C5" s="119">
        <v>73946</v>
      </c>
      <c r="D5" s="124">
        <v>434129.1</v>
      </c>
      <c r="E5" s="124">
        <v>5870.9</v>
      </c>
      <c r="F5" s="119">
        <v>383</v>
      </c>
      <c r="G5" s="124">
        <v>655.8</v>
      </c>
      <c r="H5" s="124">
        <v>1712.3</v>
      </c>
      <c r="I5" s="119">
        <v>2608</v>
      </c>
      <c r="J5" s="124">
        <v>6767.8</v>
      </c>
      <c r="K5" s="124">
        <v>2595</v>
      </c>
    </row>
    <row r="6" spans="1:11">
      <c r="A6" s="110" t="s">
        <v>111</v>
      </c>
      <c r="B6" s="110" t="s">
        <v>112</v>
      </c>
      <c r="C6" s="119">
        <v>14290</v>
      </c>
      <c r="D6" s="124">
        <v>70308.399999999994</v>
      </c>
      <c r="E6" s="124">
        <v>4920.1000000000004</v>
      </c>
      <c r="F6" s="119">
        <v>136</v>
      </c>
      <c r="G6" s="124">
        <v>227.4</v>
      </c>
      <c r="H6" s="124">
        <v>1672.2</v>
      </c>
      <c r="I6" s="119">
        <v>240</v>
      </c>
      <c r="J6" s="124">
        <v>622.79999999999995</v>
      </c>
      <c r="K6" s="124">
        <v>2595</v>
      </c>
    </row>
    <row r="7" spans="1:11">
      <c r="A7" s="110" t="s">
        <v>113</v>
      </c>
      <c r="B7" s="110" t="s">
        <v>114</v>
      </c>
      <c r="C7" s="119">
        <v>20218</v>
      </c>
      <c r="D7" s="124">
        <v>96384.6</v>
      </c>
      <c r="E7" s="124">
        <v>4767.3</v>
      </c>
      <c r="F7" s="119">
        <v>128</v>
      </c>
      <c r="G7" s="124">
        <v>196</v>
      </c>
      <c r="H7" s="124">
        <v>1530.9</v>
      </c>
      <c r="I7" s="119">
        <v>533</v>
      </c>
      <c r="J7" s="124">
        <v>1383.1</v>
      </c>
      <c r="K7" s="124">
        <v>2595</v>
      </c>
    </row>
    <row r="8" spans="1:11">
      <c r="A8" s="110" t="s">
        <v>115</v>
      </c>
      <c r="B8" s="110" t="s">
        <v>116</v>
      </c>
      <c r="C8" s="119">
        <v>19173</v>
      </c>
      <c r="D8" s="124">
        <v>91846.399999999994</v>
      </c>
      <c r="E8" s="124">
        <v>4790.3999999999996</v>
      </c>
      <c r="F8" s="119">
        <v>171</v>
      </c>
      <c r="G8" s="124">
        <v>276.60000000000002</v>
      </c>
      <c r="H8" s="124">
        <v>1617.4</v>
      </c>
      <c r="I8" s="119">
        <v>492</v>
      </c>
      <c r="J8" s="124">
        <v>1276.7</v>
      </c>
      <c r="K8" s="124">
        <v>2595</v>
      </c>
    </row>
    <row r="9" spans="1:11">
      <c r="A9" s="110" t="s">
        <v>117</v>
      </c>
      <c r="B9" s="110" t="s">
        <v>118</v>
      </c>
      <c r="C9" s="119">
        <v>30990</v>
      </c>
      <c r="D9" s="124">
        <v>151104.4</v>
      </c>
      <c r="E9" s="124">
        <v>4875.8999999999996</v>
      </c>
      <c r="F9" s="119">
        <v>241</v>
      </c>
      <c r="G9" s="124">
        <v>382.7</v>
      </c>
      <c r="H9" s="124">
        <v>1588</v>
      </c>
      <c r="I9" s="119">
        <v>856</v>
      </c>
      <c r="J9" s="124">
        <v>2221.3000000000002</v>
      </c>
      <c r="K9" s="124">
        <v>2595</v>
      </c>
    </row>
    <row r="10" spans="1:11">
      <c r="A10" s="110" t="s">
        <v>119</v>
      </c>
      <c r="B10" s="110" t="s">
        <v>120</v>
      </c>
      <c r="C10" s="119">
        <v>22108</v>
      </c>
      <c r="D10" s="124">
        <v>105861.9</v>
      </c>
      <c r="E10" s="124">
        <v>4788.3999999999996</v>
      </c>
      <c r="F10" s="119">
        <v>230</v>
      </c>
      <c r="G10" s="124">
        <v>360.5</v>
      </c>
      <c r="H10" s="124">
        <v>1567.3</v>
      </c>
      <c r="I10" s="119">
        <v>467</v>
      </c>
      <c r="J10" s="124">
        <v>1211.9000000000001</v>
      </c>
      <c r="K10" s="124">
        <v>2595</v>
      </c>
    </row>
    <row r="11" spans="1:11">
      <c r="A11" s="110" t="s">
        <v>121</v>
      </c>
      <c r="B11" s="110" t="s">
        <v>122</v>
      </c>
      <c r="C11" s="119">
        <v>30208</v>
      </c>
      <c r="D11" s="124">
        <v>145459.5</v>
      </c>
      <c r="E11" s="124">
        <v>4815.3</v>
      </c>
      <c r="F11" s="119">
        <v>191</v>
      </c>
      <c r="G11" s="124">
        <v>328.7</v>
      </c>
      <c r="H11" s="124">
        <v>1720.8</v>
      </c>
      <c r="I11" s="119">
        <v>861</v>
      </c>
      <c r="J11" s="124">
        <v>2234.3000000000002</v>
      </c>
      <c r="K11" s="124">
        <v>2595</v>
      </c>
    </row>
    <row r="12" spans="1:11">
      <c r="A12" s="110" t="s">
        <v>123</v>
      </c>
      <c r="B12" s="110" t="s">
        <v>124</v>
      </c>
      <c r="C12" s="119">
        <v>45548</v>
      </c>
      <c r="D12" s="124">
        <v>222928.1</v>
      </c>
      <c r="E12" s="124">
        <v>4894.3999999999996</v>
      </c>
      <c r="F12" s="119">
        <v>233</v>
      </c>
      <c r="G12" s="124">
        <v>387.1</v>
      </c>
      <c r="H12" s="124">
        <v>1661.3</v>
      </c>
      <c r="I12" s="119">
        <v>1291</v>
      </c>
      <c r="J12" s="124">
        <v>3350.1</v>
      </c>
      <c r="K12" s="124">
        <v>2595</v>
      </c>
    </row>
    <row r="13" spans="1:11">
      <c r="A13" s="115" t="s">
        <v>125</v>
      </c>
      <c r="B13" s="116"/>
      <c r="C13" s="119">
        <v>256482</v>
      </c>
      <c r="D13" s="124">
        <v>1318024.2</v>
      </c>
      <c r="E13" s="124">
        <v>5138.8999999999996</v>
      </c>
      <c r="F13" s="119">
        <v>1714</v>
      </c>
      <c r="G13" s="124">
        <v>2816.5</v>
      </c>
      <c r="H13" s="124">
        <v>1643.2</v>
      </c>
      <c r="I13" s="119">
        <v>7348</v>
      </c>
      <c r="J13" s="124">
        <v>19068.099999999999</v>
      </c>
      <c r="K13" s="124">
        <v>2595</v>
      </c>
    </row>
    <row r="14" spans="1:11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spans="1:11" ht="22.5" customHeight="1">
      <c r="A15" s="101" t="s">
        <v>103</v>
      </c>
      <c r="B15" s="101" t="s">
        <v>104</v>
      </c>
      <c r="C15" s="104" t="s">
        <v>136</v>
      </c>
      <c r="D15" s="105"/>
      <c r="E15" s="106"/>
      <c r="F15" s="104" t="s">
        <v>137</v>
      </c>
      <c r="G15" s="105"/>
      <c r="H15" s="106"/>
      <c r="I15" s="104" t="s">
        <v>87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1" ht="39.7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1">
      <c r="A18" s="110" t="s">
        <v>109</v>
      </c>
      <c r="B18" s="110" t="s">
        <v>110</v>
      </c>
      <c r="C18" s="119">
        <v>70955</v>
      </c>
      <c r="D18" s="124">
        <v>426705.6</v>
      </c>
      <c r="E18" s="124">
        <v>6013.7</v>
      </c>
      <c r="F18" s="119">
        <v>24578</v>
      </c>
      <c r="G18" s="124">
        <v>152781.1</v>
      </c>
      <c r="H18" s="124">
        <v>6216.2</v>
      </c>
      <c r="I18" s="119">
        <v>0</v>
      </c>
      <c r="J18" s="124">
        <v>0</v>
      </c>
      <c r="K18" s="124">
        <v>0</v>
      </c>
    </row>
    <row r="19" spans="1:11">
      <c r="A19" s="110" t="s">
        <v>111</v>
      </c>
      <c r="B19" s="110" t="s">
        <v>112</v>
      </c>
      <c r="C19" s="119">
        <v>13914</v>
      </c>
      <c r="D19" s="124">
        <v>69458.2</v>
      </c>
      <c r="E19" s="124">
        <v>4992</v>
      </c>
      <c r="F19" s="119">
        <v>2611</v>
      </c>
      <c r="G19" s="124">
        <v>13942.4</v>
      </c>
      <c r="H19" s="124">
        <v>5339.9</v>
      </c>
      <c r="I19" s="119">
        <v>0</v>
      </c>
      <c r="J19" s="124">
        <v>0</v>
      </c>
      <c r="K19" s="124">
        <v>0</v>
      </c>
    </row>
    <row r="20" spans="1:11">
      <c r="A20" s="110" t="s">
        <v>113</v>
      </c>
      <c r="B20" s="110" t="s">
        <v>114</v>
      </c>
      <c r="C20" s="119">
        <v>19557</v>
      </c>
      <c r="D20" s="124">
        <v>94805.5</v>
      </c>
      <c r="E20" s="124">
        <v>4847.7</v>
      </c>
      <c r="F20" s="119">
        <v>3623</v>
      </c>
      <c r="G20" s="124">
        <v>18585.900000000001</v>
      </c>
      <c r="H20" s="124">
        <v>5130</v>
      </c>
      <c r="I20" s="119">
        <v>0</v>
      </c>
      <c r="J20" s="124">
        <v>0</v>
      </c>
      <c r="K20" s="124">
        <v>0</v>
      </c>
    </row>
    <row r="21" spans="1:11">
      <c r="A21" s="110" t="s">
        <v>115</v>
      </c>
      <c r="B21" s="110" t="s">
        <v>116</v>
      </c>
      <c r="C21" s="119">
        <v>18510</v>
      </c>
      <c r="D21" s="124">
        <v>90293.1</v>
      </c>
      <c r="E21" s="124">
        <v>4878.1000000000004</v>
      </c>
      <c r="F21" s="119">
        <v>3825</v>
      </c>
      <c r="G21" s="124">
        <v>18952.400000000001</v>
      </c>
      <c r="H21" s="124">
        <v>4954.8999999999996</v>
      </c>
      <c r="I21" s="119">
        <v>0</v>
      </c>
      <c r="J21" s="124">
        <v>0</v>
      </c>
      <c r="K21" s="124">
        <v>0</v>
      </c>
    </row>
    <row r="22" spans="1:11">
      <c r="A22" s="110" t="s">
        <v>117</v>
      </c>
      <c r="B22" s="110" t="s">
        <v>118</v>
      </c>
      <c r="C22" s="119">
        <v>29893</v>
      </c>
      <c r="D22" s="124">
        <v>148500.29999999999</v>
      </c>
      <c r="E22" s="124">
        <v>4967.7</v>
      </c>
      <c r="F22" s="119">
        <v>6228</v>
      </c>
      <c r="G22" s="124">
        <v>31632.3</v>
      </c>
      <c r="H22" s="124">
        <v>5079</v>
      </c>
      <c r="I22" s="119">
        <v>0</v>
      </c>
      <c r="J22" s="124">
        <v>0</v>
      </c>
      <c r="K22" s="124">
        <v>0</v>
      </c>
    </row>
    <row r="23" spans="1:11">
      <c r="A23" s="110" t="s">
        <v>119</v>
      </c>
      <c r="B23" s="110" t="s">
        <v>120</v>
      </c>
      <c r="C23" s="119">
        <v>21411</v>
      </c>
      <c r="D23" s="124">
        <v>104289.60000000001</v>
      </c>
      <c r="E23" s="124">
        <v>4870.8</v>
      </c>
      <c r="F23" s="119">
        <v>3842</v>
      </c>
      <c r="G23" s="124">
        <v>20800.400000000001</v>
      </c>
      <c r="H23" s="124">
        <v>5414</v>
      </c>
      <c r="I23" s="119">
        <v>0</v>
      </c>
      <c r="J23" s="124">
        <v>0</v>
      </c>
      <c r="K23" s="124">
        <v>0</v>
      </c>
    </row>
    <row r="24" spans="1:11">
      <c r="A24" s="110" t="s">
        <v>121</v>
      </c>
      <c r="B24" s="110" t="s">
        <v>122</v>
      </c>
      <c r="C24" s="119">
        <v>29156</v>
      </c>
      <c r="D24" s="124">
        <v>142896.6</v>
      </c>
      <c r="E24" s="124">
        <v>4901.1000000000004</v>
      </c>
      <c r="F24" s="119">
        <v>5851</v>
      </c>
      <c r="G24" s="124">
        <v>29779.3</v>
      </c>
      <c r="H24" s="124">
        <v>5089.6000000000004</v>
      </c>
      <c r="I24" s="119">
        <v>0</v>
      </c>
      <c r="J24" s="124">
        <v>0</v>
      </c>
      <c r="K24" s="124">
        <v>0</v>
      </c>
    </row>
    <row r="25" spans="1:11">
      <c r="A25" s="110" t="s">
        <v>123</v>
      </c>
      <c r="B25" s="110" t="s">
        <v>124</v>
      </c>
      <c r="C25" s="119">
        <v>44024</v>
      </c>
      <c r="D25" s="124">
        <v>219190.8</v>
      </c>
      <c r="E25" s="124">
        <v>4978.8999999999996</v>
      </c>
      <c r="F25" s="119">
        <v>8166</v>
      </c>
      <c r="G25" s="124">
        <v>43425.8</v>
      </c>
      <c r="H25" s="124">
        <v>5317.9</v>
      </c>
      <c r="I25" s="119">
        <v>0</v>
      </c>
      <c r="J25" s="124">
        <v>0</v>
      </c>
      <c r="K25" s="124">
        <v>0</v>
      </c>
    </row>
    <row r="26" spans="1:11">
      <c r="A26" s="115" t="s">
        <v>125</v>
      </c>
      <c r="B26" s="116"/>
      <c r="C26" s="119">
        <v>247420</v>
      </c>
      <c r="D26" s="124">
        <v>1296139.6000000001</v>
      </c>
      <c r="E26" s="124">
        <v>5238.6000000000004</v>
      </c>
      <c r="F26" s="119">
        <v>58724</v>
      </c>
      <c r="G26" s="124">
        <v>329899.5</v>
      </c>
      <c r="H26" s="124">
        <v>5617.8</v>
      </c>
      <c r="I26" s="119">
        <v>0</v>
      </c>
      <c r="J26" s="124">
        <v>0</v>
      </c>
      <c r="K26" s="124">
        <v>0</v>
      </c>
    </row>
    <row r="27" spans="1:11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</row>
    <row r="28" spans="1:1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</row>
    <row r="29" spans="1:11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</row>
    <row r="30" spans="1:11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</row>
    <row r="32" spans="1:11">
      <c r="A32" s="92"/>
      <c r="B32" s="92"/>
      <c r="C32" s="92"/>
      <c r="D32" s="92"/>
      <c r="E32" s="92"/>
      <c r="F32" s="92"/>
      <c r="G32" s="92"/>
      <c r="H32" s="92"/>
      <c r="I32" s="92"/>
      <c r="J32" s="92"/>
      <c r="K32" s="92"/>
    </row>
  </sheetData>
  <mergeCells count="31"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G13" sqref="G13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</row>
    <row r="2" spans="1:9">
      <c r="A2" s="2"/>
    </row>
    <row r="3" spans="1:9" ht="35.25" customHeight="1">
      <c r="A3" s="3" t="s">
        <v>138</v>
      </c>
      <c r="B3" s="3"/>
      <c r="C3" s="3"/>
      <c r="D3" s="3"/>
      <c r="E3" s="3"/>
      <c r="F3" s="3"/>
      <c r="G3" s="3"/>
    </row>
    <row r="4" spans="1:9" ht="15.75" customHeight="1">
      <c r="B4" s="4"/>
      <c r="C4" s="5" t="s">
        <v>2</v>
      </c>
      <c r="D4" s="6" t="s">
        <v>145</v>
      </c>
      <c r="E4" s="6"/>
    </row>
    <row r="5" spans="1:9" ht="16.5" customHeight="1" thickBot="1">
      <c r="A5" s="7"/>
    </row>
    <row r="6" spans="1:9" ht="14.25" customHeight="1" thickBot="1">
      <c r="A6" s="9" t="s">
        <v>3</v>
      </c>
      <c r="B6" s="11"/>
      <c r="C6" s="11"/>
      <c r="D6" s="11"/>
      <c r="E6" s="10"/>
      <c r="F6" s="8" t="s">
        <v>4</v>
      </c>
      <c r="G6" s="12" t="s">
        <v>5</v>
      </c>
      <c r="H6" s="13"/>
      <c r="I6" s="13"/>
    </row>
    <row r="7" spans="1:9" ht="2.25" hidden="1" customHeight="1">
      <c r="A7" s="14"/>
      <c r="B7" s="15"/>
      <c r="C7" s="15"/>
      <c r="D7" s="15"/>
      <c r="E7" s="16"/>
      <c r="F7" s="17"/>
      <c r="G7" s="18"/>
      <c r="H7" s="19"/>
      <c r="I7" s="19"/>
    </row>
    <row r="8" spans="1:9" ht="34.5" customHeight="1">
      <c r="A8" s="20" t="s">
        <v>6</v>
      </c>
      <c r="B8" s="21"/>
      <c r="C8" s="21"/>
      <c r="D8" s="21"/>
      <c r="E8" s="22"/>
      <c r="F8" s="23"/>
      <c r="G8" s="24" t="s">
        <v>7</v>
      </c>
      <c r="H8" s="25"/>
      <c r="I8" s="25"/>
    </row>
    <row r="9" spans="1:9" ht="25.5" customHeight="1">
      <c r="A9" s="26" t="s">
        <v>8</v>
      </c>
      <c r="B9" s="27"/>
      <c r="C9" s="27"/>
      <c r="D9" s="27"/>
      <c r="E9" s="28"/>
      <c r="F9" s="30" t="s">
        <v>9</v>
      </c>
      <c r="G9" s="24"/>
      <c r="H9" s="25"/>
      <c r="I9" s="25"/>
    </row>
    <row r="10" spans="1:9" ht="13.5" customHeight="1" thickBot="1">
      <c r="A10" s="31" t="s">
        <v>10</v>
      </c>
      <c r="B10" s="33"/>
      <c r="C10" s="33"/>
      <c r="D10" s="33"/>
      <c r="E10" s="32"/>
      <c r="F10" s="29"/>
      <c r="G10" s="24"/>
      <c r="H10" s="25"/>
      <c r="I10" s="25"/>
    </row>
    <row r="11" spans="1:9" ht="29.25" customHeight="1">
      <c r="A11" s="20" t="s">
        <v>11</v>
      </c>
      <c r="B11" s="21"/>
      <c r="C11" s="21"/>
      <c r="D11" s="21"/>
      <c r="E11" s="22"/>
      <c r="F11" s="34"/>
      <c r="G11" s="24"/>
      <c r="H11" s="25"/>
      <c r="I11" s="25"/>
    </row>
    <row r="12" spans="1:9" ht="13.5" customHeight="1">
      <c r="A12" s="35" t="s">
        <v>12</v>
      </c>
      <c r="B12" s="36"/>
      <c r="C12" s="36"/>
      <c r="D12" s="36"/>
      <c r="E12" s="37"/>
      <c r="F12" s="30" t="s">
        <v>13</v>
      </c>
      <c r="G12" s="38"/>
    </row>
    <row r="13" spans="1:9" ht="51.75" customHeight="1" thickBot="1">
      <c r="A13" s="39" t="s">
        <v>14</v>
      </c>
      <c r="B13" s="41"/>
      <c r="C13" s="41"/>
      <c r="D13" s="41"/>
      <c r="E13" s="40"/>
      <c r="F13" s="29"/>
      <c r="G13" s="38"/>
      <c r="H13" s="42"/>
      <c r="I13" s="42" t="s">
        <v>15</v>
      </c>
    </row>
    <row r="14" spans="1:9" ht="25.5" customHeight="1">
      <c r="A14" s="20" t="s">
        <v>16</v>
      </c>
      <c r="B14" s="21"/>
      <c r="C14" s="21"/>
      <c r="D14" s="21"/>
      <c r="E14" s="22"/>
      <c r="F14" s="43" t="s">
        <v>17</v>
      </c>
      <c r="G14" s="38"/>
    </row>
    <row r="15" spans="1:9" ht="12.75" customHeight="1" thickBot="1">
      <c r="A15" s="39" t="s">
        <v>18</v>
      </c>
      <c r="B15" s="41"/>
      <c r="C15" s="41"/>
      <c r="D15" s="41"/>
      <c r="E15" s="40"/>
      <c r="F15" s="29"/>
      <c r="G15" s="38"/>
    </row>
    <row r="16" spans="1:9" ht="13.5" customHeight="1" thickBot="1">
      <c r="A16" s="2"/>
    </row>
    <row r="17" spans="1:9" s="44" customFormat="1" ht="13.5" customHeight="1" thickBot="1">
      <c r="A17" s="45" t="s">
        <v>19</v>
      </c>
      <c r="B17" s="47"/>
      <c r="C17" s="47"/>
      <c r="D17" s="47"/>
      <c r="E17" s="47"/>
      <c r="F17" s="47"/>
      <c r="G17" s="47"/>
      <c r="H17" s="47"/>
      <c r="I17" s="46"/>
    </row>
    <row r="18" spans="1:9" s="44" customFormat="1" ht="14.25" customHeight="1" thickBot="1">
      <c r="A18" s="48" t="s">
        <v>20</v>
      </c>
      <c r="B18" s="50"/>
      <c r="C18" s="50"/>
      <c r="D18" s="50"/>
      <c r="E18" s="50"/>
      <c r="F18" s="50"/>
      <c r="G18" s="50"/>
      <c r="H18" s="50"/>
      <c r="I18" s="49"/>
    </row>
    <row r="19" spans="1:9" s="44" customFormat="1" ht="13.5" customHeight="1" thickBot="1">
      <c r="A19" s="51"/>
      <c r="B19" s="53"/>
      <c r="C19" s="53"/>
      <c r="D19" s="53"/>
      <c r="E19" s="53"/>
      <c r="F19" s="53"/>
      <c r="G19" s="53"/>
      <c r="H19" s="53"/>
      <c r="I19" s="52"/>
    </row>
    <row r="20" spans="1:9" s="44" customFormat="1" ht="13.5" customHeight="1" thickBot="1">
      <c r="A20" s="45" t="s">
        <v>21</v>
      </c>
      <c r="B20" s="47"/>
      <c r="C20" s="47"/>
      <c r="D20" s="47"/>
      <c r="E20" s="47"/>
      <c r="F20" s="47"/>
      <c r="G20" s="47"/>
      <c r="H20" s="47"/>
      <c r="I20" s="46"/>
    </row>
    <row r="21" spans="1:9" s="44" customFormat="1" ht="13.5" customHeight="1" thickBot="1">
      <c r="A21" s="51"/>
      <c r="B21" s="53"/>
      <c r="C21" s="53"/>
      <c r="D21" s="53"/>
      <c r="E21" s="53"/>
      <c r="F21" s="53"/>
      <c r="G21" s="53"/>
      <c r="H21" s="53"/>
      <c r="I21" s="52"/>
    </row>
    <row r="22" spans="1:9" s="44" customFormat="1" ht="13.5" customHeight="1" thickBot="1">
      <c r="A22" s="51"/>
      <c r="B22" s="53"/>
      <c r="C22" s="53"/>
      <c r="D22" s="53"/>
      <c r="E22" s="53"/>
      <c r="F22" s="53"/>
      <c r="G22" s="53"/>
      <c r="H22" s="53"/>
      <c r="I22" s="52"/>
    </row>
    <row r="23" spans="1:9" s="44" customFormat="1" ht="13.5" customHeight="1" thickBot="1">
      <c r="A23" s="54" t="s">
        <v>22</v>
      </c>
      <c r="B23" s="56" t="s">
        <v>23</v>
      </c>
      <c r="C23" s="58"/>
      <c r="D23" s="58"/>
      <c r="E23" s="58"/>
      <c r="F23" s="58"/>
      <c r="G23" s="58"/>
      <c r="H23" s="58"/>
      <c r="I23" s="57"/>
    </row>
    <row r="24" spans="1:9" s="44" customFormat="1" ht="67.5" customHeight="1" thickBot="1">
      <c r="A24" s="55"/>
      <c r="B24" s="59" t="s">
        <v>24</v>
      </c>
      <c r="C24" s="59" t="s">
        <v>25</v>
      </c>
      <c r="D24" s="59" t="s">
        <v>26</v>
      </c>
      <c r="E24" s="59" t="s">
        <v>27</v>
      </c>
      <c r="F24" s="59" t="s">
        <v>28</v>
      </c>
      <c r="G24" s="59" t="s">
        <v>29</v>
      </c>
      <c r="H24" s="59"/>
      <c r="I24" s="59" t="s">
        <v>30</v>
      </c>
    </row>
    <row r="25" spans="1:9" s="60" customFormat="1" ht="13.5" customHeight="1" thickBot="1">
      <c r="A25" s="61">
        <v>1</v>
      </c>
      <c r="B25" s="62">
        <v>2</v>
      </c>
      <c r="C25" s="62">
        <v>3</v>
      </c>
      <c r="D25" s="63">
        <v>4</v>
      </c>
      <c r="E25" s="62">
        <v>5</v>
      </c>
      <c r="F25" s="62">
        <v>6</v>
      </c>
      <c r="G25" s="62">
        <v>7</v>
      </c>
      <c r="H25" s="62">
        <v>8</v>
      </c>
      <c r="I25" s="64">
        <v>9</v>
      </c>
    </row>
    <row r="26" spans="1:9" s="44" customFormat="1">
      <c r="A26" s="65" t="s">
        <v>31</v>
      </c>
      <c r="B26" s="65"/>
      <c r="C26" s="65"/>
      <c r="D26" s="65"/>
      <c r="E26" s="65"/>
      <c r="F26" s="65"/>
    </row>
    <row r="27" spans="1:9" s="44" customFormat="1"/>
  </sheetData>
  <mergeCells count="26"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  <mergeCell ref="A11:E11"/>
    <mergeCell ref="A12:E12"/>
    <mergeCell ref="F12:F13"/>
    <mergeCell ref="A13:E13"/>
    <mergeCell ref="A14:E14"/>
    <mergeCell ref="F14:F15"/>
    <mergeCell ref="A15:E15"/>
    <mergeCell ref="A1:G1"/>
    <mergeCell ref="A3:G3"/>
    <mergeCell ref="D4:E4"/>
    <mergeCell ref="A6:E6"/>
    <mergeCell ref="G6:I6"/>
    <mergeCell ref="A8:E8"/>
    <mergeCell ref="G8:I11"/>
    <mergeCell ref="A9:E9"/>
    <mergeCell ref="F9:F10"/>
    <mergeCell ref="A10:E10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K34"/>
  <sheetViews>
    <sheetView workbookViewId="0">
      <selection activeCell="D27" sqref="D27"/>
    </sheetView>
  </sheetViews>
  <sheetFormatPr defaultColWidth="9.33203125" defaultRowHeight="11.25" customHeight="1"/>
  <cols>
    <col min="1" max="1" width="42" style="67" customWidth="1"/>
    <col min="2" max="2" width="6.33203125" style="68" customWidth="1"/>
    <col min="3" max="3" width="10.5" style="69" customWidth="1"/>
    <col min="4" max="4" width="19.1640625" style="70" customWidth="1"/>
    <col min="5" max="5" width="20.83203125" style="70" customWidth="1"/>
    <col min="6" max="6" width="9.33203125" style="66" hidden="1" customWidth="1"/>
    <col min="7" max="7" width="9.33203125" style="71" hidden="1" customWidth="1"/>
    <col min="8" max="9" width="9.33203125" style="66" hidden="1" customWidth="1"/>
    <col min="10" max="11" width="9.33203125" style="71" hidden="1" customWidth="1"/>
    <col min="12" max="16384" width="9.33203125" style="66"/>
  </cols>
  <sheetData>
    <row r="2" spans="1:11" s="72" customFormat="1" ht="67.5" customHeight="1">
      <c r="A2" s="73" t="s">
        <v>32</v>
      </c>
      <c r="B2" s="74" t="s">
        <v>33</v>
      </c>
      <c r="C2" s="75" t="s">
        <v>139</v>
      </c>
      <c r="D2" s="76" t="s">
        <v>35</v>
      </c>
      <c r="E2" s="77" t="s">
        <v>36</v>
      </c>
      <c r="G2" s="78"/>
      <c r="J2" s="78"/>
      <c r="K2" s="78"/>
    </row>
    <row r="3" spans="1:11" s="79" customFormat="1" ht="11.25" customHeight="1">
      <c r="A3" s="80" t="s">
        <v>37</v>
      </c>
      <c r="B3" s="81" t="s">
        <v>38</v>
      </c>
      <c r="C3" s="82">
        <v>1</v>
      </c>
      <c r="D3" s="82">
        <v>2</v>
      </c>
      <c r="E3" s="82">
        <v>3</v>
      </c>
      <c r="G3" s="83"/>
      <c r="J3" s="83"/>
      <c r="K3" s="83"/>
    </row>
    <row r="4" spans="1:11" ht="55.5" customHeight="1">
      <c r="A4" s="84" t="s">
        <v>39</v>
      </c>
      <c r="B4" s="81" t="s">
        <v>40</v>
      </c>
      <c r="C4" s="85">
        <v>58724</v>
      </c>
      <c r="D4" s="86">
        <v>329899.7</v>
      </c>
      <c r="E4" s="86">
        <v>5617.8</v>
      </c>
      <c r="F4" s="66" t="e">
        <f>[1]Dodatok1!#REF!</f>
        <v>#REF!</v>
      </c>
      <c r="G4" s="87" t="e">
        <f t="shared" ref="G4:G15" si="0">F4-C4</f>
        <v>#REF!</v>
      </c>
      <c r="H4" s="69">
        <f>SUM(C5:C15)</f>
        <v>36237</v>
      </c>
      <c r="I4" s="70">
        <f>SUM(D5:D17)</f>
        <v>329899.7</v>
      </c>
      <c r="J4" s="87">
        <f>H4-C4</f>
        <v>-22487</v>
      </c>
      <c r="K4" s="88">
        <f>I4-D4</f>
        <v>0</v>
      </c>
    </row>
    <row r="5" spans="1:11" ht="12.75" customHeight="1">
      <c r="A5" s="84" t="s">
        <v>41</v>
      </c>
      <c r="B5" s="81" t="s">
        <v>42</v>
      </c>
      <c r="C5" s="85">
        <v>5</v>
      </c>
      <c r="D5" s="86">
        <v>3.9</v>
      </c>
      <c r="E5" s="86">
        <v>778.5</v>
      </c>
      <c r="F5" s="66" t="e">
        <f>[1]Dodatok1!#REF!</f>
        <v>#REF!</v>
      </c>
      <c r="G5" s="87" t="e">
        <f t="shared" si="0"/>
        <v>#REF!</v>
      </c>
    </row>
    <row r="6" spans="1:11" ht="12.75" customHeight="1">
      <c r="A6" s="84" t="s">
        <v>43</v>
      </c>
      <c r="B6" s="81" t="s">
        <v>44</v>
      </c>
      <c r="C6" s="85">
        <v>4</v>
      </c>
      <c r="D6" s="86">
        <v>3.9</v>
      </c>
      <c r="E6" s="86">
        <v>973.1</v>
      </c>
      <c r="F6" s="66" t="e">
        <f>[1]Dodatok1!#REF!</f>
        <v>#REF!</v>
      </c>
      <c r="G6" s="87" t="e">
        <f t="shared" si="0"/>
        <v>#REF!</v>
      </c>
    </row>
    <row r="7" spans="1:11" ht="12.75" customHeight="1">
      <c r="A7" s="84" t="s">
        <v>45</v>
      </c>
      <c r="B7" s="81" t="s">
        <v>46</v>
      </c>
      <c r="C7" s="85">
        <v>0</v>
      </c>
      <c r="D7" s="86">
        <v>0</v>
      </c>
      <c r="E7" s="86">
        <v>0</v>
      </c>
      <c r="F7" s="66" t="e">
        <f>[1]Dodatok1!#REF!</f>
        <v>#REF!</v>
      </c>
      <c r="G7" s="87" t="e">
        <f t="shared" si="0"/>
        <v>#REF!</v>
      </c>
    </row>
    <row r="8" spans="1:11" ht="12.75" customHeight="1">
      <c r="A8" s="84" t="s">
        <v>47</v>
      </c>
      <c r="B8" s="81" t="s">
        <v>48</v>
      </c>
      <c r="C8" s="85">
        <v>0</v>
      </c>
      <c r="D8" s="86">
        <v>0</v>
      </c>
      <c r="E8" s="86">
        <v>0</v>
      </c>
      <c r="F8" s="66" t="e">
        <f>[1]Dodatok1!#REF!</f>
        <v>#REF!</v>
      </c>
      <c r="G8" s="87" t="e">
        <f t="shared" si="0"/>
        <v>#REF!</v>
      </c>
    </row>
    <row r="9" spans="1:11" ht="12.75" customHeight="1">
      <c r="A9" s="84" t="s">
        <v>49</v>
      </c>
      <c r="B9" s="81" t="s">
        <v>50</v>
      </c>
      <c r="C9" s="85">
        <v>36</v>
      </c>
      <c r="D9" s="86">
        <v>46.7</v>
      </c>
      <c r="E9" s="86">
        <v>1297.5</v>
      </c>
      <c r="F9" s="66" t="e">
        <f>[1]Dodatok1!#REF!</f>
        <v>#REF!</v>
      </c>
      <c r="G9" s="87" t="e">
        <f t="shared" si="0"/>
        <v>#REF!</v>
      </c>
    </row>
    <row r="10" spans="1:11" ht="12.75" customHeight="1">
      <c r="A10" s="84" t="s">
        <v>51</v>
      </c>
      <c r="B10" s="81" t="s">
        <v>52</v>
      </c>
      <c r="C10" s="85">
        <v>0</v>
      </c>
      <c r="D10" s="86">
        <v>0</v>
      </c>
      <c r="E10" s="86">
        <v>0</v>
      </c>
      <c r="F10" s="66" t="e">
        <f>[1]Dodatok1!#REF!</f>
        <v>#REF!</v>
      </c>
      <c r="G10" s="87" t="e">
        <f t="shared" si="0"/>
        <v>#REF!</v>
      </c>
    </row>
    <row r="11" spans="1:11" ht="12.75" customHeight="1">
      <c r="A11" s="84" t="s">
        <v>53</v>
      </c>
      <c r="B11" s="81" t="s">
        <v>54</v>
      </c>
      <c r="C11" s="85">
        <v>0</v>
      </c>
      <c r="D11" s="86">
        <v>0</v>
      </c>
      <c r="E11" s="86">
        <v>0</v>
      </c>
      <c r="F11" s="66" t="e">
        <f>[1]Dodatok1!#REF!</f>
        <v>#REF!</v>
      </c>
      <c r="G11" s="87" t="e">
        <f t="shared" si="0"/>
        <v>#REF!</v>
      </c>
    </row>
    <row r="12" spans="1:11" ht="12.75" customHeight="1">
      <c r="A12" s="84" t="s">
        <v>55</v>
      </c>
      <c r="B12" s="81" t="s">
        <v>56</v>
      </c>
      <c r="C12" s="85">
        <v>159</v>
      </c>
      <c r="D12" s="86">
        <v>268.5</v>
      </c>
      <c r="E12" s="86">
        <v>1688.5</v>
      </c>
      <c r="F12" s="66" t="e">
        <f>[1]Dodatok1!#REF!</f>
        <v>#REF!</v>
      </c>
      <c r="G12" s="87" t="e">
        <f t="shared" si="0"/>
        <v>#REF!</v>
      </c>
    </row>
    <row r="13" spans="1:11" ht="12.75" customHeight="1">
      <c r="A13" s="84" t="s">
        <v>57</v>
      </c>
      <c r="B13" s="81" t="s">
        <v>58</v>
      </c>
      <c r="C13" s="85">
        <v>7069</v>
      </c>
      <c r="D13" s="86">
        <v>18540.900000000001</v>
      </c>
      <c r="E13" s="86">
        <v>2622.9</v>
      </c>
      <c r="F13" s="66" t="e">
        <f>[1]Dodatok1!#REF!</f>
        <v>#REF!</v>
      </c>
      <c r="G13" s="87" t="e">
        <f t="shared" si="0"/>
        <v>#REF!</v>
      </c>
    </row>
    <row r="14" spans="1:11" ht="12.75" customHeight="1">
      <c r="A14" s="84" t="s">
        <v>59</v>
      </c>
      <c r="B14" s="81" t="s">
        <v>60</v>
      </c>
      <c r="C14" s="85">
        <v>21387</v>
      </c>
      <c r="D14" s="86">
        <v>79335.100000000006</v>
      </c>
      <c r="E14" s="86">
        <v>3709.5</v>
      </c>
      <c r="F14" s="66" t="e">
        <f>[1]Dodatok1!#REF!</f>
        <v>#REF!</v>
      </c>
      <c r="G14" s="87" t="e">
        <f t="shared" si="0"/>
        <v>#REF!</v>
      </c>
    </row>
    <row r="15" spans="1:11" ht="12.75" customHeight="1">
      <c r="A15" s="84" t="s">
        <v>61</v>
      </c>
      <c r="B15" s="81" t="s">
        <v>62</v>
      </c>
      <c r="C15" s="85">
        <v>7577</v>
      </c>
      <c r="D15" s="86">
        <v>33453.699999999997</v>
      </c>
      <c r="E15" s="86">
        <v>4415.2</v>
      </c>
      <c r="F15" s="66" t="e">
        <f>[1]Dodatok1!#REF!</f>
        <v>#REF!</v>
      </c>
      <c r="G15" s="87" t="e">
        <f t="shared" si="0"/>
        <v>#REF!</v>
      </c>
    </row>
    <row r="16" spans="1:11" ht="12.75" customHeight="1">
      <c r="A16" s="84" t="s">
        <v>63</v>
      </c>
      <c r="B16" s="81" t="s">
        <v>64</v>
      </c>
      <c r="C16" s="85">
        <v>17105</v>
      </c>
      <c r="D16" s="86">
        <v>118961.1</v>
      </c>
      <c r="E16" s="86">
        <v>6954.8</v>
      </c>
      <c r="G16" s="87"/>
    </row>
    <row r="17" spans="1:11" ht="12.75" customHeight="1">
      <c r="A17" s="84" t="s">
        <v>65</v>
      </c>
      <c r="B17" s="89" t="s">
        <v>66</v>
      </c>
      <c r="C17" s="85">
        <v>5382</v>
      </c>
      <c r="D17" s="86">
        <v>79285.899999999994</v>
      </c>
      <c r="E17" s="86">
        <v>14731.7</v>
      </c>
      <c r="F17" s="66" t="e">
        <f>[1]Dodatok1!#REF!</f>
        <v>#REF!</v>
      </c>
      <c r="G17" s="87" t="e">
        <f t="shared" ref="G17:G26" si="1">F17-C17</f>
        <v>#REF!</v>
      </c>
    </row>
    <row r="18" spans="1:11" ht="45.75" customHeight="1">
      <c r="A18" s="84" t="s">
        <v>67</v>
      </c>
      <c r="B18" s="89" t="s">
        <v>68</v>
      </c>
      <c r="C18" s="85">
        <v>39727</v>
      </c>
      <c r="D18" s="86">
        <v>244928.8</v>
      </c>
      <c r="E18" s="86">
        <v>6165.3</v>
      </c>
      <c r="F18" s="69" t="e">
        <f>'[2]Dodatok 2'!#REF!</f>
        <v>#REF!</v>
      </c>
      <c r="G18" s="87" t="e">
        <f t="shared" si="1"/>
        <v>#REF!</v>
      </c>
      <c r="H18" s="69">
        <f>SUM(C18:C23)</f>
        <v>58724</v>
      </c>
      <c r="I18" s="70">
        <f>SUM(D18:D23)</f>
        <v>329899.7</v>
      </c>
      <c r="J18" s="87">
        <f>H18-C4</f>
        <v>0</v>
      </c>
      <c r="K18" s="88">
        <f>I18-D4</f>
        <v>0</v>
      </c>
    </row>
    <row r="19" spans="1:11" ht="14.25" customHeight="1">
      <c r="A19" s="84" t="s">
        <v>69</v>
      </c>
      <c r="B19" s="89" t="s">
        <v>70</v>
      </c>
      <c r="C19" s="85">
        <v>16269</v>
      </c>
      <c r="D19" s="86">
        <v>72222.600000000006</v>
      </c>
      <c r="E19" s="86">
        <v>4439.3</v>
      </c>
      <c r="F19" s="69" t="e">
        <f>'[2]Dodatok 2'!#REF!</f>
        <v>#REF!</v>
      </c>
      <c r="G19" s="87" t="e">
        <f t="shared" si="1"/>
        <v>#REF!</v>
      </c>
    </row>
    <row r="20" spans="1:11" ht="14.25" customHeight="1">
      <c r="A20" s="84" t="s">
        <v>71</v>
      </c>
      <c r="B20" s="89" t="s">
        <v>72</v>
      </c>
      <c r="C20" s="85">
        <v>1782</v>
      </c>
      <c r="D20" s="86">
        <v>6155.6</v>
      </c>
      <c r="E20" s="86">
        <v>3454.3</v>
      </c>
      <c r="F20" s="69" t="e">
        <f>'[2]Dodatok 2'!#REF!</f>
        <v>#REF!</v>
      </c>
      <c r="G20" s="87" t="e">
        <f t="shared" si="1"/>
        <v>#REF!</v>
      </c>
    </row>
    <row r="21" spans="1:11" ht="14.25" customHeight="1">
      <c r="A21" s="84" t="s">
        <v>73</v>
      </c>
      <c r="B21" s="89" t="s">
        <v>74</v>
      </c>
      <c r="C21" s="85">
        <v>723</v>
      </c>
      <c r="D21" s="86">
        <v>4652.1000000000004</v>
      </c>
      <c r="E21" s="86">
        <v>6434.4</v>
      </c>
      <c r="F21" s="69" t="e">
        <f>'[2]Dodatok 2'!#REF!</f>
        <v>#REF!</v>
      </c>
      <c r="G21" s="87" t="e">
        <f t="shared" si="1"/>
        <v>#REF!</v>
      </c>
    </row>
    <row r="22" spans="1:11" ht="14.25" customHeight="1">
      <c r="A22" s="84" t="s">
        <v>75</v>
      </c>
      <c r="B22" s="89" t="s">
        <v>76</v>
      </c>
      <c r="C22" s="85">
        <v>210</v>
      </c>
      <c r="D22" s="86">
        <v>547.9</v>
      </c>
      <c r="E22" s="86">
        <v>2609</v>
      </c>
      <c r="F22" s="69" t="e">
        <f>'[2]Dodatok 2'!#REF!</f>
        <v>#REF!</v>
      </c>
      <c r="G22" s="87" t="e">
        <f t="shared" si="1"/>
        <v>#REF!</v>
      </c>
    </row>
    <row r="23" spans="1:11" ht="14.25" customHeight="1">
      <c r="A23" s="84" t="s">
        <v>77</v>
      </c>
      <c r="B23" s="89" t="s">
        <v>78</v>
      </c>
      <c r="C23" s="85">
        <v>13</v>
      </c>
      <c r="D23" s="86">
        <v>1392.7</v>
      </c>
      <c r="E23" s="86">
        <v>107127.2</v>
      </c>
      <c r="F23" s="69" t="e">
        <f>'[2]Dodatok 2'!#REF!</f>
        <v>#REF!</v>
      </c>
      <c r="G23" s="87" t="e">
        <f t="shared" si="1"/>
        <v>#REF!</v>
      </c>
    </row>
    <row r="24" spans="1:11" ht="42.75" customHeight="1">
      <c r="A24" s="84" t="s">
        <v>79</v>
      </c>
      <c r="B24" s="89" t="s">
        <v>80</v>
      </c>
      <c r="C24" s="85">
        <v>217</v>
      </c>
      <c r="D24" s="86">
        <v>351.7</v>
      </c>
      <c r="E24" s="86">
        <v>1620.8</v>
      </c>
      <c r="F24" s="69" t="e">
        <f>'[3]Dodatok 3'!#REF!</f>
        <v>#REF!</v>
      </c>
      <c r="G24" s="87" t="e">
        <f t="shared" si="1"/>
        <v>#REF!</v>
      </c>
      <c r="H24" s="69">
        <f>SUM(C24:C26)</f>
        <v>58724</v>
      </c>
      <c r="I24" s="70">
        <f>SUM(D24:D26)</f>
        <v>329899.7</v>
      </c>
      <c r="J24" s="87">
        <f>H24-C4</f>
        <v>0</v>
      </c>
      <c r="K24" s="88">
        <f>I24-D4</f>
        <v>0</v>
      </c>
    </row>
    <row r="25" spans="1:11" ht="11.25" customHeight="1">
      <c r="A25" s="84" t="s">
        <v>81</v>
      </c>
      <c r="B25" s="89" t="s">
        <v>82</v>
      </c>
      <c r="C25" s="85">
        <v>6185</v>
      </c>
      <c r="D25" s="86">
        <v>16050.1</v>
      </c>
      <c r="E25" s="86">
        <v>2595</v>
      </c>
      <c r="F25" s="69" t="e">
        <f>'[3]Dodatok 3'!#REF!</f>
        <v>#REF!</v>
      </c>
      <c r="G25" s="87" t="e">
        <f t="shared" si="1"/>
        <v>#REF!</v>
      </c>
    </row>
    <row r="26" spans="1:11" ht="11.25" customHeight="1">
      <c r="A26" s="84" t="s">
        <v>83</v>
      </c>
      <c r="B26" s="89" t="s">
        <v>84</v>
      </c>
      <c r="C26" s="85">
        <v>52322</v>
      </c>
      <c r="D26" s="86">
        <v>313497.90000000002</v>
      </c>
      <c r="E26" s="86">
        <v>5991.7</v>
      </c>
      <c r="F26" s="69" t="e">
        <f>'[3]Dodatok 3'!#REF!</f>
        <v>#REF!</v>
      </c>
      <c r="G26" s="87" t="e">
        <f t="shared" si="1"/>
        <v>#REF!</v>
      </c>
    </row>
    <row r="27" spans="1:11" s="92" customFormat="1" ht="22.5" customHeight="1">
      <c r="A27" s="84" t="s">
        <v>140</v>
      </c>
      <c r="B27" s="89" t="s">
        <v>86</v>
      </c>
      <c r="C27" s="85">
        <v>0</v>
      </c>
      <c r="D27" s="86">
        <v>0</v>
      </c>
      <c r="E27" s="86">
        <v>0</v>
      </c>
      <c r="F27" s="90"/>
      <c r="G27" s="90"/>
    </row>
    <row r="28" spans="1:11" ht="22.5" customHeight="1">
      <c r="A28" s="84" t="s">
        <v>87</v>
      </c>
      <c r="B28" s="89" t="s">
        <v>88</v>
      </c>
      <c r="C28" s="85">
        <v>0</v>
      </c>
      <c r="D28" s="86">
        <v>0</v>
      </c>
      <c r="E28" s="86">
        <v>0</v>
      </c>
    </row>
    <row r="29" spans="1:11" s="92" customFormat="1" ht="6.75" customHeight="1">
      <c r="A29" s="93"/>
      <c r="B29" s="94"/>
      <c r="C29" s="95"/>
      <c r="D29" s="96"/>
      <c r="E29" s="96"/>
    </row>
    <row r="30" spans="1:11" ht="11.25" customHeight="1">
      <c r="A30" s="97" t="s">
        <v>89</v>
      </c>
      <c r="B30" s="97"/>
      <c r="C30" s="97"/>
      <c r="D30" s="97"/>
      <c r="E30" s="97"/>
      <c r="G30" s="66"/>
      <c r="H30" s="71"/>
      <c r="I30" s="71"/>
      <c r="J30" s="66"/>
      <c r="K30" s="66"/>
    </row>
    <row r="31" spans="1:11" ht="11.25" customHeight="1">
      <c r="A31" s="97"/>
      <c r="B31" s="97"/>
      <c r="C31" s="97"/>
      <c r="D31" s="97"/>
      <c r="E31" s="97"/>
      <c r="G31" s="66"/>
      <c r="H31" s="71"/>
      <c r="I31" s="71"/>
      <c r="J31" s="66"/>
      <c r="K31" s="66"/>
    </row>
    <row r="32" spans="1:11" ht="40.5" customHeight="1">
      <c r="A32" s="98" t="s">
        <v>90</v>
      </c>
      <c r="B32" s="98"/>
      <c r="C32" s="98"/>
      <c r="D32" s="98" t="s">
        <v>91</v>
      </c>
      <c r="E32" s="98"/>
      <c r="F32" s="98"/>
      <c r="G32" s="98"/>
    </row>
    <row r="34" spans="1:3" ht="22.5" customHeight="1">
      <c r="A34" s="98" t="s">
        <v>92</v>
      </c>
      <c r="B34" s="98"/>
      <c r="C34" s="98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workbookViewId="0">
      <selection activeCell="G13" sqref="B2:G13"/>
    </sheetView>
  </sheetViews>
  <sheetFormatPr defaultColWidth="9.33203125" defaultRowHeight="12.75"/>
  <sheetData>
    <row r="2" spans="2:7">
      <c r="B2" s="2" t="s">
        <v>93</v>
      </c>
      <c r="G2" s="2" t="s">
        <v>94</v>
      </c>
    </row>
    <row r="3" spans="2:7">
      <c r="B3" s="2" t="s">
        <v>40</v>
      </c>
      <c r="C3" s="85">
        <f>'5pf (раб)'!C4</f>
        <v>58724</v>
      </c>
      <c r="D3" s="2" t="s">
        <v>95</v>
      </c>
      <c r="E3" s="2" t="s">
        <v>96</v>
      </c>
      <c r="F3" s="85">
        <f>SUM('5pf (раб)'!C5:C17)</f>
        <v>58724</v>
      </c>
      <c r="G3" t="str">
        <f>IF(F3=C3,"+","-")</f>
        <v>+</v>
      </c>
    </row>
    <row r="4" spans="2:7">
      <c r="B4" s="2" t="s">
        <v>40</v>
      </c>
      <c r="C4" s="85">
        <f>'5pf (раб)'!C4</f>
        <v>58724</v>
      </c>
      <c r="D4" s="2" t="s">
        <v>95</v>
      </c>
      <c r="E4" s="2" t="s">
        <v>97</v>
      </c>
      <c r="F4" s="85">
        <f>SUM('5pf (раб)'!C18:C23)</f>
        <v>58724</v>
      </c>
      <c r="G4" t="str">
        <f>IF(F4=C4,"+","-")</f>
        <v>+</v>
      </c>
    </row>
    <row r="5" spans="2:7">
      <c r="B5" s="2" t="s">
        <v>40</v>
      </c>
      <c r="C5" s="85">
        <f>'5pf (раб)'!C4</f>
        <v>58724</v>
      </c>
      <c r="D5" s="2" t="s">
        <v>95</v>
      </c>
      <c r="E5" s="2" t="s">
        <v>98</v>
      </c>
      <c r="F5" s="85">
        <f>SUM('5pf (раб)'!C24:C26)</f>
        <v>58724</v>
      </c>
      <c r="G5" t="str">
        <f>IF(F5=C5,"+","-")</f>
        <v>+</v>
      </c>
    </row>
    <row r="6" spans="2:7">
      <c r="B6" s="2" t="s">
        <v>40</v>
      </c>
      <c r="C6" s="85">
        <f>'5pf (раб)'!C4</f>
        <v>58724</v>
      </c>
      <c r="D6" s="2" t="s">
        <v>99</v>
      </c>
      <c r="E6" s="2" t="s">
        <v>86</v>
      </c>
      <c r="F6" s="85">
        <f>'5pf (раб)'!C27</f>
        <v>0</v>
      </c>
      <c r="G6" t="str">
        <f>IF(F6&lt;=C6,"+","-")</f>
        <v>+</v>
      </c>
    </row>
    <row r="8" spans="2:7">
      <c r="B8" s="2" t="s">
        <v>101</v>
      </c>
    </row>
    <row r="9" spans="2:7">
      <c r="B9" s="2" t="s">
        <v>40</v>
      </c>
      <c r="C9" s="86">
        <f>'5pf (раб)'!D4</f>
        <v>329899.7</v>
      </c>
      <c r="D9" s="2" t="s">
        <v>95</v>
      </c>
      <c r="E9" s="2" t="s">
        <v>96</v>
      </c>
      <c r="F9" s="86">
        <f>SUM('5pf (раб)'!D5:D17)</f>
        <v>329899.7</v>
      </c>
      <c r="G9" t="str">
        <f>IF(F9=C9,"+","-")</f>
        <v>+</v>
      </c>
    </row>
    <row r="10" spans="2:7">
      <c r="B10" s="2" t="s">
        <v>40</v>
      </c>
      <c r="C10" s="86">
        <f>'5pf (раб)'!D4</f>
        <v>329899.7</v>
      </c>
      <c r="D10" s="2" t="s">
        <v>95</v>
      </c>
      <c r="E10" s="2" t="s">
        <v>97</v>
      </c>
      <c r="F10" s="86">
        <f>SUM('5pf (раб)'!D18:D23)</f>
        <v>329899.7</v>
      </c>
      <c r="G10" t="str">
        <f>IF(F10=C10,"+","-")</f>
        <v>+</v>
      </c>
    </row>
    <row r="11" spans="2:7">
      <c r="B11" s="2" t="s">
        <v>40</v>
      </c>
      <c r="C11" s="86">
        <f>'5pf (раб)'!D4</f>
        <v>329899.7</v>
      </c>
      <c r="D11" s="2" t="s">
        <v>95</v>
      </c>
      <c r="E11" s="2" t="s">
        <v>98</v>
      </c>
      <c r="F11" s="86">
        <f>SUM('5pf (раб)'!D24:D26)</f>
        <v>329899.7</v>
      </c>
      <c r="G11" t="str">
        <f>IF(F11=C11,"+","-")</f>
        <v>+</v>
      </c>
    </row>
    <row r="12" spans="2:7">
      <c r="B12" s="2" t="s">
        <v>40</v>
      </c>
      <c r="C12" s="86">
        <f>'5pf (раб)'!D4</f>
        <v>329899.7</v>
      </c>
      <c r="D12" s="2" t="s">
        <v>99</v>
      </c>
      <c r="E12" s="2" t="s">
        <v>86</v>
      </c>
      <c r="F12" s="86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topLeftCell="A37" workbookViewId="0">
      <selection activeCell="F24" sqref="F24"/>
    </sheetView>
  </sheetViews>
  <sheetFormatPr defaultColWidth="9.33203125" defaultRowHeight="11.25" customHeight="1"/>
  <cols>
    <col min="1" max="1" width="4.332031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2" customWidth="1"/>
    <col min="11" max="11" width="10.33203125" style="92" customWidth="1"/>
    <col min="12" max="14" width="9.33203125" style="92"/>
    <col min="15" max="15" width="11.6640625" style="92" bestFit="1" customWidth="1"/>
    <col min="16" max="16" width="9.33203125" style="92"/>
    <col min="17" max="17" width="12.6640625" style="92" bestFit="1" customWidth="1"/>
    <col min="18" max="30" width="9.33203125" style="92"/>
    <col min="31" max="31" width="12.1640625" style="92" bestFit="1" customWidth="1"/>
    <col min="32" max="32" width="9.33203125" style="90"/>
    <col min="33" max="16384" width="9.33203125" style="92"/>
  </cols>
  <sheetData>
    <row r="1" spans="1:32" ht="11.25" customHeight="1">
      <c r="A1" s="99" t="s">
        <v>141</v>
      </c>
      <c r="B1" s="99"/>
      <c r="C1" s="99"/>
      <c r="D1" s="99"/>
      <c r="E1" s="99"/>
      <c r="F1" s="99"/>
      <c r="G1" s="100"/>
    </row>
    <row r="2" spans="1:32" ht="18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41</v>
      </c>
      <c r="G2" s="105"/>
      <c r="H2" s="105"/>
      <c r="I2" s="104" t="s">
        <v>43</v>
      </c>
      <c r="J2" s="105"/>
      <c r="K2" s="106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8"/>
    </row>
    <row r="3" spans="1:32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  <c r="AF3" s="109"/>
    </row>
    <row r="4" spans="1:32" ht="36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AF4" s="109"/>
    </row>
    <row r="5" spans="1:32" ht="11.25" customHeight="1">
      <c r="A5" s="110" t="s">
        <v>109</v>
      </c>
      <c r="B5" s="110" t="s">
        <v>110</v>
      </c>
      <c r="C5" s="111">
        <v>24578</v>
      </c>
      <c r="D5" s="112">
        <v>152781.1</v>
      </c>
      <c r="E5" s="113">
        <v>6216.2</v>
      </c>
      <c r="F5" s="111">
        <v>0</v>
      </c>
      <c r="G5" s="112">
        <v>0</v>
      </c>
      <c r="H5" s="112">
        <v>0</v>
      </c>
      <c r="I5" s="111">
        <v>0</v>
      </c>
      <c r="J5" s="112">
        <v>0</v>
      </c>
      <c r="K5" s="112">
        <v>0</v>
      </c>
      <c r="AF5" s="114"/>
    </row>
    <row r="6" spans="1:32" ht="11.25" customHeight="1">
      <c r="A6" s="110" t="s">
        <v>111</v>
      </c>
      <c r="B6" s="110" t="s">
        <v>112</v>
      </c>
      <c r="C6" s="111">
        <v>2611</v>
      </c>
      <c r="D6" s="112">
        <v>13942.4</v>
      </c>
      <c r="E6" s="113">
        <v>5339.9</v>
      </c>
      <c r="F6" s="111">
        <v>0</v>
      </c>
      <c r="G6" s="112">
        <v>0</v>
      </c>
      <c r="H6" s="112">
        <v>0</v>
      </c>
      <c r="I6" s="111">
        <v>0</v>
      </c>
      <c r="J6" s="112">
        <v>0</v>
      </c>
      <c r="K6" s="112">
        <v>0</v>
      </c>
      <c r="AF6" s="114"/>
    </row>
    <row r="7" spans="1:32" ht="11.25" customHeight="1">
      <c r="A7" s="110" t="s">
        <v>113</v>
      </c>
      <c r="B7" s="110" t="s">
        <v>114</v>
      </c>
      <c r="C7" s="111">
        <v>3623</v>
      </c>
      <c r="D7" s="112">
        <v>18585.900000000001</v>
      </c>
      <c r="E7" s="113">
        <v>5130</v>
      </c>
      <c r="F7" s="111">
        <v>0</v>
      </c>
      <c r="G7" s="112">
        <v>0</v>
      </c>
      <c r="H7" s="112">
        <v>0</v>
      </c>
      <c r="I7" s="111">
        <v>0</v>
      </c>
      <c r="J7" s="112">
        <v>0</v>
      </c>
      <c r="K7" s="112">
        <v>0</v>
      </c>
      <c r="AF7" s="114"/>
    </row>
    <row r="8" spans="1:32" ht="11.25" customHeight="1">
      <c r="A8" s="110" t="s">
        <v>115</v>
      </c>
      <c r="B8" s="110" t="s">
        <v>116</v>
      </c>
      <c r="C8" s="111">
        <v>3825</v>
      </c>
      <c r="D8" s="112">
        <v>18952.400000000001</v>
      </c>
      <c r="E8" s="113">
        <v>4954.8999999999996</v>
      </c>
      <c r="F8" s="111">
        <v>0</v>
      </c>
      <c r="G8" s="112">
        <v>0</v>
      </c>
      <c r="H8" s="112">
        <v>0</v>
      </c>
      <c r="I8" s="111">
        <v>4</v>
      </c>
      <c r="J8" s="112">
        <v>3.9</v>
      </c>
      <c r="K8" s="112">
        <v>973.1</v>
      </c>
      <c r="AF8" s="114"/>
    </row>
    <row r="9" spans="1:32" ht="11.25" customHeight="1">
      <c r="A9" s="110" t="s">
        <v>117</v>
      </c>
      <c r="B9" s="110" t="s">
        <v>118</v>
      </c>
      <c r="C9" s="111">
        <v>6228</v>
      </c>
      <c r="D9" s="112">
        <v>31632.3</v>
      </c>
      <c r="E9" s="113">
        <v>5079</v>
      </c>
      <c r="F9" s="111">
        <v>5</v>
      </c>
      <c r="G9" s="112">
        <v>3.9</v>
      </c>
      <c r="H9" s="112">
        <v>778.5</v>
      </c>
      <c r="I9" s="111">
        <v>0</v>
      </c>
      <c r="J9" s="112">
        <v>0</v>
      </c>
      <c r="K9" s="112">
        <v>0</v>
      </c>
      <c r="AF9" s="114"/>
    </row>
    <row r="10" spans="1:32" ht="11.25" customHeight="1">
      <c r="A10" s="110" t="s">
        <v>119</v>
      </c>
      <c r="B10" s="110" t="s">
        <v>120</v>
      </c>
      <c r="C10" s="111">
        <v>3842</v>
      </c>
      <c r="D10" s="112">
        <v>20800.400000000001</v>
      </c>
      <c r="E10" s="113">
        <v>5414</v>
      </c>
      <c r="F10" s="111">
        <v>0</v>
      </c>
      <c r="G10" s="112">
        <v>0</v>
      </c>
      <c r="H10" s="112">
        <v>0</v>
      </c>
      <c r="I10" s="111">
        <v>0</v>
      </c>
      <c r="J10" s="112">
        <v>0</v>
      </c>
      <c r="K10" s="112">
        <v>0</v>
      </c>
      <c r="AF10" s="114"/>
    </row>
    <row r="11" spans="1:32" ht="11.25" customHeight="1">
      <c r="A11" s="110" t="s">
        <v>121</v>
      </c>
      <c r="B11" s="110" t="s">
        <v>122</v>
      </c>
      <c r="C11" s="111">
        <v>5851</v>
      </c>
      <c r="D11" s="112">
        <v>29779.3</v>
      </c>
      <c r="E11" s="113">
        <v>5089.6000000000004</v>
      </c>
      <c r="F11" s="111">
        <v>0</v>
      </c>
      <c r="G11" s="112">
        <v>0</v>
      </c>
      <c r="H11" s="112">
        <v>0</v>
      </c>
      <c r="I11" s="111">
        <v>0</v>
      </c>
      <c r="J11" s="112">
        <v>0</v>
      </c>
      <c r="K11" s="112">
        <v>0</v>
      </c>
      <c r="AF11" s="114"/>
    </row>
    <row r="12" spans="1:32" ht="11.25" customHeight="1">
      <c r="A12" s="110" t="s">
        <v>123</v>
      </c>
      <c r="B12" s="110" t="s">
        <v>124</v>
      </c>
      <c r="C12" s="111">
        <v>8166</v>
      </c>
      <c r="D12" s="112">
        <v>43425.8</v>
      </c>
      <c r="E12" s="113">
        <v>5317.9</v>
      </c>
      <c r="F12" s="111">
        <v>0</v>
      </c>
      <c r="G12" s="112">
        <v>0</v>
      </c>
      <c r="H12" s="112">
        <v>0</v>
      </c>
      <c r="I12" s="111">
        <v>0</v>
      </c>
      <c r="J12" s="112">
        <v>0</v>
      </c>
      <c r="K12" s="112">
        <v>0</v>
      </c>
      <c r="AF12" s="114"/>
    </row>
    <row r="13" spans="1:32" ht="11.25" customHeight="1">
      <c r="A13" s="115" t="s">
        <v>125</v>
      </c>
      <c r="B13" s="116"/>
      <c r="C13" s="111">
        <v>58724</v>
      </c>
      <c r="D13" s="112">
        <v>329899.5</v>
      </c>
      <c r="E13" s="113">
        <v>5617.8</v>
      </c>
      <c r="F13" s="111">
        <v>5</v>
      </c>
      <c r="G13" s="112">
        <v>3.9</v>
      </c>
      <c r="H13" s="112">
        <v>778.5</v>
      </c>
      <c r="I13" s="111">
        <v>4</v>
      </c>
      <c r="J13" s="112">
        <v>3.9</v>
      </c>
      <c r="K13" s="112">
        <v>973.1</v>
      </c>
    </row>
    <row r="15" spans="1:32" ht="21" customHeight="1">
      <c r="A15" s="101" t="s">
        <v>103</v>
      </c>
      <c r="B15" s="101" t="s">
        <v>104</v>
      </c>
      <c r="C15" s="104" t="s">
        <v>45</v>
      </c>
      <c r="D15" s="105"/>
      <c r="E15" s="105"/>
      <c r="F15" s="104" t="s">
        <v>47</v>
      </c>
      <c r="G15" s="105"/>
      <c r="H15" s="105"/>
      <c r="I15" s="104" t="s">
        <v>49</v>
      </c>
      <c r="J15" s="105"/>
      <c r="K15" s="106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</row>
    <row r="16" spans="1:32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28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28" ht="11.25" customHeight="1">
      <c r="A18" s="110" t="s">
        <v>109</v>
      </c>
      <c r="B18" s="110" t="s">
        <v>110</v>
      </c>
      <c r="C18" s="111">
        <v>0</v>
      </c>
      <c r="D18" s="112">
        <v>0</v>
      </c>
      <c r="E18" s="112">
        <v>0</v>
      </c>
      <c r="F18" s="111">
        <v>0</v>
      </c>
      <c r="G18" s="112">
        <v>0</v>
      </c>
      <c r="H18" s="112">
        <v>0</v>
      </c>
      <c r="I18" s="111">
        <v>14</v>
      </c>
      <c r="J18" s="112">
        <v>18.2</v>
      </c>
      <c r="K18" s="112">
        <v>1297.5</v>
      </c>
    </row>
    <row r="19" spans="1:28" ht="11.25" customHeight="1">
      <c r="A19" s="110" t="s">
        <v>111</v>
      </c>
      <c r="B19" s="110" t="s">
        <v>112</v>
      </c>
      <c r="C19" s="111">
        <v>0</v>
      </c>
      <c r="D19" s="112">
        <v>0</v>
      </c>
      <c r="E19" s="112">
        <v>0</v>
      </c>
      <c r="F19" s="111">
        <v>0</v>
      </c>
      <c r="G19" s="112">
        <v>0</v>
      </c>
      <c r="H19" s="112">
        <v>0</v>
      </c>
      <c r="I19" s="111">
        <v>0</v>
      </c>
      <c r="J19" s="112">
        <v>0</v>
      </c>
      <c r="K19" s="112">
        <v>0</v>
      </c>
    </row>
    <row r="20" spans="1:28" ht="11.25" customHeight="1">
      <c r="A20" s="110" t="s">
        <v>113</v>
      </c>
      <c r="B20" s="110" t="s">
        <v>114</v>
      </c>
      <c r="C20" s="111">
        <v>0</v>
      </c>
      <c r="D20" s="112">
        <v>0</v>
      </c>
      <c r="E20" s="112">
        <v>0</v>
      </c>
      <c r="F20" s="111">
        <v>0</v>
      </c>
      <c r="G20" s="112">
        <v>0</v>
      </c>
      <c r="H20" s="112">
        <v>0</v>
      </c>
      <c r="I20" s="111">
        <v>2</v>
      </c>
      <c r="J20" s="112">
        <v>2.6</v>
      </c>
      <c r="K20" s="112">
        <v>1297.5</v>
      </c>
    </row>
    <row r="21" spans="1:28" ht="11.25" customHeight="1">
      <c r="A21" s="110" t="s">
        <v>115</v>
      </c>
      <c r="B21" s="110" t="s">
        <v>116</v>
      </c>
      <c r="C21" s="111">
        <v>0</v>
      </c>
      <c r="D21" s="112">
        <v>0</v>
      </c>
      <c r="E21" s="112">
        <v>0</v>
      </c>
      <c r="F21" s="111">
        <v>0</v>
      </c>
      <c r="G21" s="112">
        <v>0</v>
      </c>
      <c r="H21" s="112">
        <v>0</v>
      </c>
      <c r="I21" s="111">
        <v>0</v>
      </c>
      <c r="J21" s="112">
        <v>0</v>
      </c>
      <c r="K21" s="112">
        <v>0</v>
      </c>
    </row>
    <row r="22" spans="1:28" ht="11.25" customHeight="1">
      <c r="A22" s="110" t="s">
        <v>117</v>
      </c>
      <c r="B22" s="110" t="s">
        <v>118</v>
      </c>
      <c r="C22" s="111">
        <v>0</v>
      </c>
      <c r="D22" s="112">
        <v>0</v>
      </c>
      <c r="E22" s="112">
        <v>0</v>
      </c>
      <c r="F22" s="111">
        <v>0</v>
      </c>
      <c r="G22" s="112">
        <v>0</v>
      </c>
      <c r="H22" s="112">
        <v>0</v>
      </c>
      <c r="I22" s="111">
        <v>5</v>
      </c>
      <c r="J22" s="112">
        <v>6.5</v>
      </c>
      <c r="K22" s="112">
        <v>1297.5</v>
      </c>
    </row>
    <row r="23" spans="1:28" ht="11.25" customHeight="1">
      <c r="A23" s="110" t="s">
        <v>119</v>
      </c>
      <c r="B23" s="110" t="s">
        <v>120</v>
      </c>
      <c r="C23" s="111">
        <v>0</v>
      </c>
      <c r="D23" s="112">
        <v>0</v>
      </c>
      <c r="E23" s="112">
        <v>0</v>
      </c>
      <c r="F23" s="111">
        <v>0</v>
      </c>
      <c r="G23" s="112">
        <v>0</v>
      </c>
      <c r="H23" s="112">
        <v>0</v>
      </c>
      <c r="I23" s="111">
        <v>6</v>
      </c>
      <c r="J23" s="112">
        <v>7.8</v>
      </c>
      <c r="K23" s="112">
        <v>1297.5</v>
      </c>
    </row>
    <row r="24" spans="1:28" ht="11.25" customHeight="1">
      <c r="A24" s="110" t="s">
        <v>121</v>
      </c>
      <c r="B24" s="110" t="s">
        <v>122</v>
      </c>
      <c r="C24" s="111">
        <v>0</v>
      </c>
      <c r="D24" s="112">
        <v>0</v>
      </c>
      <c r="E24" s="112">
        <v>0</v>
      </c>
      <c r="F24" s="111">
        <v>0</v>
      </c>
      <c r="G24" s="112">
        <v>0</v>
      </c>
      <c r="H24" s="112">
        <v>0</v>
      </c>
      <c r="I24" s="111">
        <v>6</v>
      </c>
      <c r="J24" s="112">
        <v>7.8</v>
      </c>
      <c r="K24" s="112">
        <v>1297.5</v>
      </c>
    </row>
    <row r="25" spans="1:28" ht="11.25" customHeight="1">
      <c r="A25" s="110" t="s">
        <v>123</v>
      </c>
      <c r="B25" s="110" t="s">
        <v>124</v>
      </c>
      <c r="C25" s="111">
        <v>0</v>
      </c>
      <c r="D25" s="112">
        <v>0</v>
      </c>
      <c r="E25" s="112">
        <v>0</v>
      </c>
      <c r="F25" s="111">
        <v>0</v>
      </c>
      <c r="G25" s="112">
        <v>0</v>
      </c>
      <c r="H25" s="112">
        <v>0</v>
      </c>
      <c r="I25" s="111">
        <v>3</v>
      </c>
      <c r="J25" s="112">
        <v>3.9</v>
      </c>
      <c r="K25" s="112">
        <v>1297.5</v>
      </c>
    </row>
    <row r="26" spans="1:28" ht="11.25" customHeight="1">
      <c r="A26" s="115" t="s">
        <v>125</v>
      </c>
      <c r="B26" s="116"/>
      <c r="C26" s="111">
        <v>0</v>
      </c>
      <c r="D26" s="112">
        <v>0</v>
      </c>
      <c r="E26" s="112">
        <v>0</v>
      </c>
      <c r="F26" s="111">
        <v>0</v>
      </c>
      <c r="G26" s="112">
        <v>0</v>
      </c>
      <c r="H26" s="112">
        <v>0</v>
      </c>
      <c r="I26" s="111">
        <v>36</v>
      </c>
      <c r="J26" s="112">
        <v>46.7</v>
      </c>
      <c r="K26" s="112">
        <v>1297.5</v>
      </c>
    </row>
    <row r="28" spans="1:28" ht="20.25" customHeight="1">
      <c r="A28" s="101" t="s">
        <v>103</v>
      </c>
      <c r="B28" s="101" t="s">
        <v>104</v>
      </c>
      <c r="C28" s="104" t="s">
        <v>51</v>
      </c>
      <c r="D28" s="105"/>
      <c r="E28" s="105"/>
      <c r="F28" s="104" t="s">
        <v>53</v>
      </c>
      <c r="G28" s="105"/>
      <c r="H28" s="105"/>
      <c r="I28" s="104" t="s">
        <v>55</v>
      </c>
      <c r="J28" s="105"/>
      <c r="K28" s="106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 ht="12.75" customHeight="1">
      <c r="A29" s="103"/>
      <c r="B29" s="103"/>
      <c r="C29" s="101" t="s">
        <v>106</v>
      </c>
      <c r="D29" s="101" t="s">
        <v>107</v>
      </c>
      <c r="E29" s="101" t="s">
        <v>108</v>
      </c>
      <c r="F29" s="101" t="s">
        <v>106</v>
      </c>
      <c r="G29" s="101" t="s">
        <v>107</v>
      </c>
      <c r="H29" s="101" t="s">
        <v>108</v>
      </c>
      <c r="I29" s="101" t="s">
        <v>106</v>
      </c>
      <c r="J29" s="101" t="s">
        <v>107</v>
      </c>
      <c r="K29" s="101" t="s">
        <v>108</v>
      </c>
    </row>
    <row r="30" spans="1:28" ht="43.5" customHeight="1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</row>
    <row r="31" spans="1:28" ht="11.25" customHeight="1">
      <c r="A31" s="110" t="s">
        <v>109</v>
      </c>
      <c r="B31" s="110" t="s">
        <v>110</v>
      </c>
      <c r="C31" s="111">
        <v>0</v>
      </c>
      <c r="D31" s="112">
        <v>0</v>
      </c>
      <c r="E31" s="112">
        <v>0</v>
      </c>
      <c r="F31" s="111">
        <v>0</v>
      </c>
      <c r="G31" s="112">
        <v>0</v>
      </c>
      <c r="H31" s="112">
        <v>0</v>
      </c>
      <c r="I31" s="111">
        <v>73</v>
      </c>
      <c r="J31" s="112">
        <v>123.3</v>
      </c>
      <c r="K31" s="112">
        <v>1688.5</v>
      </c>
    </row>
    <row r="32" spans="1:28" ht="11.25" customHeight="1">
      <c r="A32" s="110" t="s">
        <v>111</v>
      </c>
      <c r="B32" s="110" t="s">
        <v>112</v>
      </c>
      <c r="C32" s="111">
        <v>0</v>
      </c>
      <c r="D32" s="112">
        <v>0</v>
      </c>
      <c r="E32" s="112">
        <v>0</v>
      </c>
      <c r="F32" s="111">
        <v>0</v>
      </c>
      <c r="G32" s="112">
        <v>0</v>
      </c>
      <c r="H32" s="112">
        <v>0</v>
      </c>
      <c r="I32" s="111">
        <v>8</v>
      </c>
      <c r="J32" s="112">
        <v>13.6</v>
      </c>
      <c r="K32" s="112">
        <v>1705.2</v>
      </c>
    </row>
    <row r="33" spans="1:28" ht="11.25" customHeight="1">
      <c r="A33" s="110" t="s">
        <v>113</v>
      </c>
      <c r="B33" s="110" t="s">
        <v>114</v>
      </c>
      <c r="C33" s="111">
        <v>0</v>
      </c>
      <c r="D33" s="112">
        <v>0</v>
      </c>
      <c r="E33" s="112">
        <v>0</v>
      </c>
      <c r="F33" s="111">
        <v>0</v>
      </c>
      <c r="G33" s="112">
        <v>0</v>
      </c>
      <c r="H33" s="112">
        <v>0</v>
      </c>
      <c r="I33" s="111">
        <v>1</v>
      </c>
      <c r="J33" s="112">
        <v>1.6</v>
      </c>
      <c r="K33" s="112">
        <v>1557</v>
      </c>
    </row>
    <row r="34" spans="1:28" ht="11.25" customHeight="1">
      <c r="A34" s="110" t="s">
        <v>115</v>
      </c>
      <c r="B34" s="110" t="s">
        <v>116</v>
      </c>
      <c r="C34" s="111">
        <v>0</v>
      </c>
      <c r="D34" s="112">
        <v>0</v>
      </c>
      <c r="E34" s="112">
        <v>0</v>
      </c>
      <c r="F34" s="111">
        <v>0</v>
      </c>
      <c r="G34" s="112">
        <v>0</v>
      </c>
      <c r="H34" s="112">
        <v>0</v>
      </c>
      <c r="I34" s="111">
        <v>13</v>
      </c>
      <c r="J34" s="112">
        <v>21.8</v>
      </c>
      <c r="K34" s="112">
        <v>1678.2</v>
      </c>
    </row>
    <row r="35" spans="1:28" ht="11.25" customHeight="1">
      <c r="A35" s="110" t="s">
        <v>117</v>
      </c>
      <c r="B35" s="110" t="s">
        <v>118</v>
      </c>
      <c r="C35" s="111">
        <v>0</v>
      </c>
      <c r="D35" s="112">
        <v>0</v>
      </c>
      <c r="E35" s="112">
        <v>0</v>
      </c>
      <c r="F35" s="111">
        <v>0</v>
      </c>
      <c r="G35" s="112">
        <v>0</v>
      </c>
      <c r="H35" s="112">
        <v>0</v>
      </c>
      <c r="I35" s="111">
        <v>20</v>
      </c>
      <c r="J35" s="112">
        <v>33.9</v>
      </c>
      <c r="K35" s="112">
        <v>1696.1</v>
      </c>
    </row>
    <row r="36" spans="1:28" ht="11.25" customHeight="1">
      <c r="A36" s="110" t="s">
        <v>119</v>
      </c>
      <c r="B36" s="110" t="s">
        <v>120</v>
      </c>
      <c r="C36" s="111">
        <v>0</v>
      </c>
      <c r="D36" s="112">
        <v>0</v>
      </c>
      <c r="E36" s="112">
        <v>0</v>
      </c>
      <c r="F36" s="111">
        <v>0</v>
      </c>
      <c r="G36" s="112">
        <v>0</v>
      </c>
      <c r="H36" s="112">
        <v>0</v>
      </c>
      <c r="I36" s="111">
        <v>11</v>
      </c>
      <c r="J36" s="112">
        <v>18.899999999999999</v>
      </c>
      <c r="K36" s="112">
        <v>1716.6</v>
      </c>
    </row>
    <row r="37" spans="1:28" ht="11.25" customHeight="1">
      <c r="A37" s="110" t="s">
        <v>121</v>
      </c>
      <c r="B37" s="110" t="s">
        <v>122</v>
      </c>
      <c r="C37" s="111">
        <v>0</v>
      </c>
      <c r="D37" s="112">
        <v>0</v>
      </c>
      <c r="E37" s="112">
        <v>0</v>
      </c>
      <c r="F37" s="111">
        <v>0</v>
      </c>
      <c r="G37" s="112">
        <v>0</v>
      </c>
      <c r="H37" s="112">
        <v>0</v>
      </c>
      <c r="I37" s="111">
        <v>14</v>
      </c>
      <c r="J37" s="112">
        <v>23.4</v>
      </c>
      <c r="K37" s="112">
        <v>1671.7</v>
      </c>
    </row>
    <row r="38" spans="1:28" ht="11.25" customHeight="1">
      <c r="A38" s="110" t="s">
        <v>123</v>
      </c>
      <c r="B38" s="110" t="s">
        <v>124</v>
      </c>
      <c r="C38" s="111">
        <v>0</v>
      </c>
      <c r="D38" s="112">
        <v>0</v>
      </c>
      <c r="E38" s="112">
        <v>0</v>
      </c>
      <c r="F38" s="111">
        <v>0</v>
      </c>
      <c r="G38" s="112">
        <v>0</v>
      </c>
      <c r="H38" s="112">
        <v>0</v>
      </c>
      <c r="I38" s="111">
        <v>19</v>
      </c>
      <c r="J38" s="112">
        <v>32</v>
      </c>
      <c r="K38" s="112">
        <v>1683.6</v>
      </c>
    </row>
    <row r="39" spans="1:28" ht="11.25" customHeight="1">
      <c r="A39" s="115" t="s">
        <v>125</v>
      </c>
      <c r="B39" s="116"/>
      <c r="C39" s="111">
        <v>0</v>
      </c>
      <c r="D39" s="112">
        <v>0</v>
      </c>
      <c r="E39" s="112">
        <v>0</v>
      </c>
      <c r="F39" s="111">
        <v>0</v>
      </c>
      <c r="G39" s="112">
        <v>0</v>
      </c>
      <c r="H39" s="112">
        <v>0</v>
      </c>
      <c r="I39" s="111">
        <v>159</v>
      </c>
      <c r="J39" s="112">
        <v>268.5</v>
      </c>
      <c r="K39" s="112">
        <v>1688.5</v>
      </c>
    </row>
    <row r="41" spans="1:28" ht="21" customHeight="1">
      <c r="A41" s="101" t="s">
        <v>103</v>
      </c>
      <c r="B41" s="101" t="s">
        <v>104</v>
      </c>
      <c r="C41" s="104" t="s">
        <v>57</v>
      </c>
      <c r="D41" s="105"/>
      <c r="E41" s="105"/>
      <c r="F41" s="104" t="s">
        <v>59</v>
      </c>
      <c r="G41" s="105"/>
      <c r="H41" s="105"/>
      <c r="I41" s="104" t="s">
        <v>61</v>
      </c>
      <c r="J41" s="105"/>
      <c r="K41" s="106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</row>
    <row r="42" spans="1:28" ht="12.75" customHeight="1">
      <c r="A42" s="103"/>
      <c r="B42" s="103"/>
      <c r="C42" s="101" t="s">
        <v>106</v>
      </c>
      <c r="D42" s="101" t="s">
        <v>107</v>
      </c>
      <c r="E42" s="101" t="s">
        <v>108</v>
      </c>
      <c r="F42" s="101" t="s">
        <v>106</v>
      </c>
      <c r="G42" s="101" t="s">
        <v>107</v>
      </c>
      <c r="H42" s="101" t="s">
        <v>108</v>
      </c>
      <c r="I42" s="101" t="s">
        <v>106</v>
      </c>
      <c r="J42" s="101" t="s">
        <v>107</v>
      </c>
      <c r="K42" s="101" t="s">
        <v>108</v>
      </c>
    </row>
    <row r="43" spans="1:28" ht="40.5" customHeight="1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</row>
    <row r="44" spans="1:28" ht="11.25" customHeight="1">
      <c r="A44" s="110" t="s">
        <v>109</v>
      </c>
      <c r="B44" s="110" t="s">
        <v>110</v>
      </c>
      <c r="C44" s="111">
        <v>2415</v>
      </c>
      <c r="D44" s="112">
        <v>6342.2</v>
      </c>
      <c r="E44" s="112">
        <v>2626.2</v>
      </c>
      <c r="F44" s="111">
        <v>7575</v>
      </c>
      <c r="G44" s="112">
        <v>28103</v>
      </c>
      <c r="H44" s="112">
        <v>3710</v>
      </c>
      <c r="I44" s="111">
        <v>3456</v>
      </c>
      <c r="J44" s="112">
        <v>15289</v>
      </c>
      <c r="K44" s="112">
        <v>4423.8999999999996</v>
      </c>
    </row>
    <row r="45" spans="1:28" ht="11.25" customHeight="1">
      <c r="A45" s="110" t="s">
        <v>111</v>
      </c>
      <c r="B45" s="110" t="s">
        <v>112</v>
      </c>
      <c r="C45" s="111">
        <v>253</v>
      </c>
      <c r="D45" s="112">
        <v>662.6</v>
      </c>
      <c r="E45" s="112">
        <v>2618.8000000000002</v>
      </c>
      <c r="F45" s="111">
        <v>1050</v>
      </c>
      <c r="G45" s="112">
        <v>3895</v>
      </c>
      <c r="H45" s="112">
        <v>3709.6</v>
      </c>
      <c r="I45" s="111">
        <v>331</v>
      </c>
      <c r="J45" s="112">
        <v>1463.3</v>
      </c>
      <c r="K45" s="112">
        <v>4420.7</v>
      </c>
    </row>
    <row r="46" spans="1:28" ht="11.25" customHeight="1">
      <c r="A46" s="110" t="s">
        <v>113</v>
      </c>
      <c r="B46" s="110" t="s">
        <v>114</v>
      </c>
      <c r="C46" s="111">
        <v>520</v>
      </c>
      <c r="D46" s="112">
        <v>1367.2</v>
      </c>
      <c r="E46" s="112">
        <v>2629.2</v>
      </c>
      <c r="F46" s="111">
        <v>1450</v>
      </c>
      <c r="G46" s="112">
        <v>5376.6</v>
      </c>
      <c r="H46" s="112">
        <v>3708</v>
      </c>
      <c r="I46" s="111">
        <v>429</v>
      </c>
      <c r="J46" s="112">
        <v>1900.8</v>
      </c>
      <c r="K46" s="112">
        <v>4430.7</v>
      </c>
    </row>
    <row r="47" spans="1:28" ht="11.25" customHeight="1">
      <c r="A47" s="110" t="s">
        <v>115</v>
      </c>
      <c r="B47" s="110" t="s">
        <v>116</v>
      </c>
      <c r="C47" s="111">
        <v>489</v>
      </c>
      <c r="D47" s="112">
        <v>1281.8</v>
      </c>
      <c r="E47" s="112">
        <v>2621.1999999999998</v>
      </c>
      <c r="F47" s="111">
        <v>1687</v>
      </c>
      <c r="G47" s="112">
        <v>6268</v>
      </c>
      <c r="H47" s="112">
        <v>3715.5</v>
      </c>
      <c r="I47" s="111">
        <v>466</v>
      </c>
      <c r="J47" s="112">
        <v>2038.7</v>
      </c>
      <c r="K47" s="112">
        <v>4375</v>
      </c>
    </row>
    <row r="48" spans="1:28" ht="11.25" customHeight="1">
      <c r="A48" s="110" t="s">
        <v>117</v>
      </c>
      <c r="B48" s="110" t="s">
        <v>118</v>
      </c>
      <c r="C48" s="111">
        <v>833</v>
      </c>
      <c r="D48" s="112">
        <v>2178.8000000000002</v>
      </c>
      <c r="E48" s="112">
        <v>2615.6</v>
      </c>
      <c r="F48" s="111">
        <v>2583</v>
      </c>
      <c r="G48" s="112">
        <v>9569.4</v>
      </c>
      <c r="H48" s="112">
        <v>3704.7</v>
      </c>
      <c r="I48" s="111">
        <v>785</v>
      </c>
      <c r="J48" s="112">
        <v>3472.5</v>
      </c>
      <c r="K48" s="112">
        <v>4423.6000000000004</v>
      </c>
    </row>
    <row r="49" spans="1:28" ht="11.25" customHeight="1">
      <c r="A49" s="110" t="s">
        <v>119</v>
      </c>
      <c r="B49" s="110" t="s">
        <v>120</v>
      </c>
      <c r="C49" s="111">
        <v>454</v>
      </c>
      <c r="D49" s="112">
        <v>1192.9000000000001</v>
      </c>
      <c r="E49" s="112">
        <v>2627.5</v>
      </c>
      <c r="F49" s="111">
        <v>1478</v>
      </c>
      <c r="G49" s="112">
        <v>5473.4</v>
      </c>
      <c r="H49" s="112">
        <v>3703.3</v>
      </c>
      <c r="I49" s="111">
        <v>461</v>
      </c>
      <c r="J49" s="112">
        <v>2036.9</v>
      </c>
      <c r="K49" s="112">
        <v>4418.5</v>
      </c>
    </row>
    <row r="50" spans="1:28" ht="11.25" customHeight="1">
      <c r="A50" s="110" t="s">
        <v>121</v>
      </c>
      <c r="B50" s="110" t="s">
        <v>122</v>
      </c>
      <c r="C50" s="111">
        <v>845</v>
      </c>
      <c r="D50" s="112">
        <v>2210.1999999999998</v>
      </c>
      <c r="E50" s="112">
        <v>2615.6</v>
      </c>
      <c r="F50" s="111">
        <v>2421</v>
      </c>
      <c r="G50" s="112">
        <v>8991.4</v>
      </c>
      <c r="H50" s="112">
        <v>3713.9</v>
      </c>
      <c r="I50" s="111">
        <v>690</v>
      </c>
      <c r="J50" s="112">
        <v>3032.5</v>
      </c>
      <c r="K50" s="112">
        <v>4394.8999999999996</v>
      </c>
    </row>
    <row r="51" spans="1:28" ht="11.25" customHeight="1">
      <c r="A51" s="110" t="s">
        <v>123</v>
      </c>
      <c r="B51" s="110" t="s">
        <v>124</v>
      </c>
      <c r="C51" s="111">
        <v>1260</v>
      </c>
      <c r="D51" s="112">
        <v>3305.3</v>
      </c>
      <c r="E51" s="112">
        <v>2623.3</v>
      </c>
      <c r="F51" s="111">
        <v>3143</v>
      </c>
      <c r="G51" s="112">
        <v>11658.2</v>
      </c>
      <c r="H51" s="112">
        <v>3709.3</v>
      </c>
      <c r="I51" s="111">
        <v>959</v>
      </c>
      <c r="J51" s="112">
        <v>4220</v>
      </c>
      <c r="K51" s="112">
        <v>4400.3999999999996</v>
      </c>
    </row>
    <row r="52" spans="1:28" ht="11.25" customHeight="1">
      <c r="A52" s="115" t="s">
        <v>125</v>
      </c>
      <c r="B52" s="116"/>
      <c r="C52" s="111">
        <v>7069</v>
      </c>
      <c r="D52" s="112">
        <v>18540.900000000001</v>
      </c>
      <c r="E52" s="112">
        <v>2622.8</v>
      </c>
      <c r="F52" s="111">
        <v>21387</v>
      </c>
      <c r="G52" s="112">
        <v>79335.100000000006</v>
      </c>
      <c r="H52" s="112">
        <v>3709.5</v>
      </c>
      <c r="I52" s="111">
        <v>7577</v>
      </c>
      <c r="J52" s="112">
        <v>33453.699999999997</v>
      </c>
      <c r="K52" s="112">
        <v>4415.2</v>
      </c>
    </row>
    <row r="54" spans="1:28" ht="19.5" customHeight="1">
      <c r="A54" s="101" t="s">
        <v>103</v>
      </c>
      <c r="B54" s="101" t="s">
        <v>104</v>
      </c>
      <c r="C54" s="104" t="s">
        <v>63</v>
      </c>
      <c r="D54" s="105"/>
      <c r="E54" s="105"/>
      <c r="F54" s="104" t="s">
        <v>65</v>
      </c>
      <c r="G54" s="105"/>
      <c r="H54" s="106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1:28" ht="12.75" customHeight="1">
      <c r="A55" s="103"/>
      <c r="B55" s="103"/>
      <c r="C55" s="101" t="s">
        <v>106</v>
      </c>
      <c r="D55" s="101" t="s">
        <v>107</v>
      </c>
      <c r="E55" s="101" t="s">
        <v>108</v>
      </c>
      <c r="F55" s="101" t="s">
        <v>106</v>
      </c>
      <c r="G55" s="101" t="s">
        <v>107</v>
      </c>
      <c r="H55" s="101" t="s">
        <v>108</v>
      </c>
    </row>
    <row r="56" spans="1:28" ht="48" customHeight="1">
      <c r="A56" s="102"/>
      <c r="B56" s="102"/>
      <c r="C56" s="102"/>
      <c r="D56" s="102"/>
      <c r="E56" s="102"/>
      <c r="F56" s="102"/>
      <c r="G56" s="102"/>
      <c r="H56" s="102"/>
    </row>
    <row r="57" spans="1:28" ht="11.25" customHeight="1">
      <c r="A57" s="110" t="s">
        <v>109</v>
      </c>
      <c r="B57" s="110" t="s">
        <v>110</v>
      </c>
      <c r="C57" s="111">
        <v>7925</v>
      </c>
      <c r="D57" s="112">
        <v>55135.4</v>
      </c>
      <c r="E57" s="112">
        <v>6957.1</v>
      </c>
      <c r="F57" s="111">
        <v>3120</v>
      </c>
      <c r="G57" s="112">
        <v>47770</v>
      </c>
      <c r="H57" s="112">
        <v>15310.9</v>
      </c>
    </row>
    <row r="58" spans="1:28" ht="11.25" customHeight="1">
      <c r="A58" s="110" t="s">
        <v>111</v>
      </c>
      <c r="B58" s="110" t="s">
        <v>112</v>
      </c>
      <c r="C58" s="111">
        <v>787</v>
      </c>
      <c r="D58" s="112">
        <v>5440.2</v>
      </c>
      <c r="E58" s="112">
        <v>6912.5</v>
      </c>
      <c r="F58" s="111">
        <v>182</v>
      </c>
      <c r="G58" s="112">
        <v>2467.6999999999998</v>
      </c>
      <c r="H58" s="112">
        <v>13558.9</v>
      </c>
    </row>
    <row r="59" spans="1:28" ht="11.25" customHeight="1">
      <c r="A59" s="110" t="s">
        <v>113</v>
      </c>
      <c r="B59" s="110" t="s">
        <v>114</v>
      </c>
      <c r="C59" s="111">
        <v>1005</v>
      </c>
      <c r="D59" s="112">
        <v>7030.6</v>
      </c>
      <c r="E59" s="112">
        <v>6995.6</v>
      </c>
      <c r="F59" s="111">
        <v>216</v>
      </c>
      <c r="G59" s="112">
        <v>2906.6</v>
      </c>
      <c r="H59" s="112">
        <v>13456.3</v>
      </c>
    </row>
    <row r="60" spans="1:28" ht="11.25" customHeight="1">
      <c r="A60" s="110" t="s">
        <v>115</v>
      </c>
      <c r="B60" s="110" t="s">
        <v>116</v>
      </c>
      <c r="C60" s="111">
        <v>973</v>
      </c>
      <c r="D60" s="112">
        <v>6720.4</v>
      </c>
      <c r="E60" s="112">
        <v>6906.8</v>
      </c>
      <c r="F60" s="111">
        <v>193</v>
      </c>
      <c r="G60" s="112">
        <v>2617.8000000000002</v>
      </c>
      <c r="H60" s="112">
        <v>13563.7</v>
      </c>
    </row>
    <row r="61" spans="1:28" ht="11.25" customHeight="1">
      <c r="A61" s="110" t="s">
        <v>117</v>
      </c>
      <c r="B61" s="110" t="s">
        <v>118</v>
      </c>
      <c r="C61" s="111">
        <v>1626</v>
      </c>
      <c r="D61" s="112">
        <v>11249</v>
      </c>
      <c r="E61" s="112">
        <v>6918.2</v>
      </c>
      <c r="F61" s="111">
        <v>371</v>
      </c>
      <c r="G61" s="112">
        <v>5118.3999999999996</v>
      </c>
      <c r="H61" s="112">
        <v>13796.2</v>
      </c>
    </row>
    <row r="62" spans="1:28" ht="11.25" customHeight="1">
      <c r="A62" s="110" t="s">
        <v>119</v>
      </c>
      <c r="B62" s="110" t="s">
        <v>120</v>
      </c>
      <c r="C62" s="111">
        <v>1131</v>
      </c>
      <c r="D62" s="112">
        <v>7927.1</v>
      </c>
      <c r="E62" s="112">
        <v>7008.9</v>
      </c>
      <c r="F62" s="111">
        <v>301</v>
      </c>
      <c r="G62" s="112">
        <v>4143.3999999999996</v>
      </c>
      <c r="H62" s="112">
        <v>13765.4</v>
      </c>
    </row>
    <row r="63" spans="1:28" ht="11.25" customHeight="1">
      <c r="A63" s="110" t="s">
        <v>121</v>
      </c>
      <c r="B63" s="110" t="s">
        <v>122</v>
      </c>
      <c r="C63" s="111">
        <v>1494</v>
      </c>
      <c r="D63" s="112">
        <v>10387.1</v>
      </c>
      <c r="E63" s="112">
        <v>6952.5</v>
      </c>
      <c r="F63" s="111">
        <v>381</v>
      </c>
      <c r="G63" s="112">
        <v>5126.8999999999996</v>
      </c>
      <c r="H63" s="112">
        <v>13456.4</v>
      </c>
    </row>
    <row r="64" spans="1:28" ht="11.25" customHeight="1">
      <c r="A64" s="110" t="s">
        <v>123</v>
      </c>
      <c r="B64" s="110" t="s">
        <v>124</v>
      </c>
      <c r="C64" s="111">
        <v>2164</v>
      </c>
      <c r="D64" s="112">
        <v>15071.4</v>
      </c>
      <c r="E64" s="112">
        <v>6964.6</v>
      </c>
      <c r="F64" s="111">
        <v>618</v>
      </c>
      <c r="G64" s="112">
        <v>9135.1</v>
      </c>
      <c r="H64" s="112">
        <v>14781.7</v>
      </c>
    </row>
    <row r="65" spans="1:8" ht="11.25" customHeight="1">
      <c r="A65" s="115" t="s">
        <v>125</v>
      </c>
      <c r="B65" s="116"/>
      <c r="C65" s="111">
        <v>17105</v>
      </c>
      <c r="D65" s="112">
        <v>118961.1</v>
      </c>
      <c r="E65" s="112">
        <v>6954.8</v>
      </c>
      <c r="F65" s="111">
        <v>5382</v>
      </c>
      <c r="G65" s="112">
        <v>79285.899999999994</v>
      </c>
      <c r="H65" s="112">
        <v>14731.7</v>
      </c>
    </row>
  </sheetData>
  <mergeCells count="72">
    <mergeCell ref="F55:F56"/>
    <mergeCell ref="G55:G56"/>
    <mergeCell ref="H55:H56"/>
    <mergeCell ref="A65:B65"/>
    <mergeCell ref="J42:J43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H16:H17"/>
    <mergeCell ref="I16:I17"/>
    <mergeCell ref="J16:J17"/>
    <mergeCell ref="K16:K17"/>
    <mergeCell ref="A26:B26"/>
    <mergeCell ref="A28:A30"/>
    <mergeCell ref="B28:B30"/>
    <mergeCell ref="C28:E28"/>
    <mergeCell ref="F28:H28"/>
    <mergeCell ref="I28:K28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92" customWidth="1"/>
    <col min="2" max="2" width="33" style="92" customWidth="1"/>
    <col min="3" max="3" width="11" style="92" customWidth="1"/>
    <col min="4" max="4" width="14.1640625" style="92" customWidth="1"/>
    <col min="5" max="5" width="10.33203125" style="92" customWidth="1"/>
    <col min="6" max="6" width="11" style="92" customWidth="1"/>
    <col min="7" max="7" width="14.1640625" style="92" customWidth="1"/>
    <col min="8" max="8" width="10.33203125" style="92" customWidth="1"/>
    <col min="9" max="9" width="11" style="92" customWidth="1"/>
    <col min="10" max="10" width="14.1640625" style="90" customWidth="1"/>
    <col min="11" max="11" width="10.33203125" style="117" customWidth="1"/>
    <col min="12" max="12" width="9.1640625" style="91" customWidth="1"/>
    <col min="13" max="13" width="31.33203125" style="118" customWidth="1"/>
    <col min="14" max="16384" width="9.33203125" style="92"/>
  </cols>
  <sheetData>
    <row r="1" spans="1:11" ht="11.25" customHeight="1">
      <c r="A1" s="99" t="s">
        <v>142</v>
      </c>
      <c r="B1" s="99"/>
      <c r="C1" s="99"/>
      <c r="D1" s="99"/>
      <c r="E1" s="99"/>
      <c r="F1" s="99"/>
      <c r="G1" s="100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6"/>
      <c r="F2" s="104" t="s">
        <v>127</v>
      </c>
      <c r="G2" s="105"/>
      <c r="H2" s="106"/>
      <c r="I2" s="104" t="s">
        <v>128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 ht="12.75" customHeight="1">
      <c r="A5" s="110" t="s">
        <v>109</v>
      </c>
      <c r="B5" s="110" t="s">
        <v>110</v>
      </c>
      <c r="C5" s="119">
        <v>24578</v>
      </c>
      <c r="D5" s="120">
        <v>152781.1</v>
      </c>
      <c r="E5" s="121">
        <v>6216.2</v>
      </c>
      <c r="F5" s="119">
        <v>17604</v>
      </c>
      <c r="G5" s="120">
        <v>118725.6</v>
      </c>
      <c r="H5" s="120">
        <v>6744.2</v>
      </c>
      <c r="I5" s="119">
        <v>5876</v>
      </c>
      <c r="J5" s="120">
        <v>27406.5</v>
      </c>
      <c r="K5" s="120">
        <v>4664.1000000000004</v>
      </c>
    </row>
    <row r="6" spans="1:11" ht="12.75" customHeight="1">
      <c r="A6" s="110" t="s">
        <v>111</v>
      </c>
      <c r="B6" s="110" t="s">
        <v>112</v>
      </c>
      <c r="C6" s="119">
        <v>2611</v>
      </c>
      <c r="D6" s="120">
        <v>13942.4</v>
      </c>
      <c r="E6" s="121">
        <v>5339.9</v>
      </c>
      <c r="F6" s="119">
        <v>1774</v>
      </c>
      <c r="G6" s="120">
        <v>10407.1</v>
      </c>
      <c r="H6" s="120">
        <v>5866.4</v>
      </c>
      <c r="I6" s="119">
        <v>704</v>
      </c>
      <c r="J6" s="120">
        <v>3016.7</v>
      </c>
      <c r="K6" s="120">
        <v>4285.1000000000004</v>
      </c>
    </row>
    <row r="7" spans="1:11" ht="12.75" customHeight="1">
      <c r="A7" s="110" t="s">
        <v>113</v>
      </c>
      <c r="B7" s="110" t="s">
        <v>114</v>
      </c>
      <c r="C7" s="119">
        <v>3623</v>
      </c>
      <c r="D7" s="120">
        <v>18585.900000000001</v>
      </c>
      <c r="E7" s="121">
        <v>5130</v>
      </c>
      <c r="F7" s="119">
        <v>2469</v>
      </c>
      <c r="G7" s="120">
        <v>13943.2</v>
      </c>
      <c r="H7" s="120">
        <v>5647.3</v>
      </c>
      <c r="I7" s="119">
        <v>1009</v>
      </c>
      <c r="J7" s="120">
        <v>4109.3999999999996</v>
      </c>
      <c r="K7" s="120">
        <v>4072.7</v>
      </c>
    </row>
    <row r="8" spans="1:11" ht="12.75" customHeight="1">
      <c r="A8" s="110" t="s">
        <v>115</v>
      </c>
      <c r="B8" s="110" t="s">
        <v>116</v>
      </c>
      <c r="C8" s="119">
        <v>3825</v>
      </c>
      <c r="D8" s="120">
        <v>18952.400000000001</v>
      </c>
      <c r="E8" s="121">
        <v>4954.8999999999996</v>
      </c>
      <c r="F8" s="119">
        <v>2351</v>
      </c>
      <c r="G8" s="120">
        <v>13095.9</v>
      </c>
      <c r="H8" s="120">
        <v>5570.3</v>
      </c>
      <c r="I8" s="119">
        <v>1294</v>
      </c>
      <c r="J8" s="120">
        <v>5233.3</v>
      </c>
      <c r="K8" s="120">
        <v>4044.3</v>
      </c>
    </row>
    <row r="9" spans="1:11" ht="12.75" customHeight="1">
      <c r="A9" s="110" t="s">
        <v>117</v>
      </c>
      <c r="B9" s="110" t="s">
        <v>118</v>
      </c>
      <c r="C9" s="119">
        <v>6228</v>
      </c>
      <c r="D9" s="120">
        <v>31632.3</v>
      </c>
      <c r="E9" s="121">
        <v>5079</v>
      </c>
      <c r="F9" s="119">
        <v>3863</v>
      </c>
      <c r="G9" s="120">
        <v>21950.3</v>
      </c>
      <c r="H9" s="120">
        <v>5682.2</v>
      </c>
      <c r="I9" s="119">
        <v>2070</v>
      </c>
      <c r="J9" s="120">
        <v>8636.7000000000007</v>
      </c>
      <c r="K9" s="120">
        <v>4172.3</v>
      </c>
    </row>
    <row r="10" spans="1:11" ht="12.75" customHeight="1">
      <c r="A10" s="110" t="s">
        <v>119</v>
      </c>
      <c r="B10" s="110" t="s">
        <v>120</v>
      </c>
      <c r="C10" s="119">
        <v>3842</v>
      </c>
      <c r="D10" s="120">
        <v>20800.400000000001</v>
      </c>
      <c r="E10" s="121">
        <v>5414</v>
      </c>
      <c r="F10" s="119">
        <v>2724</v>
      </c>
      <c r="G10" s="120">
        <v>16029.5</v>
      </c>
      <c r="H10" s="120">
        <v>5884.6</v>
      </c>
      <c r="I10" s="119">
        <v>927</v>
      </c>
      <c r="J10" s="120">
        <v>3957.2</v>
      </c>
      <c r="K10" s="120">
        <v>4268.8</v>
      </c>
    </row>
    <row r="11" spans="1:11" ht="12.75" customHeight="1">
      <c r="A11" s="110" t="s">
        <v>121</v>
      </c>
      <c r="B11" s="110" t="s">
        <v>122</v>
      </c>
      <c r="C11" s="119">
        <v>5851</v>
      </c>
      <c r="D11" s="120">
        <v>29779.3</v>
      </c>
      <c r="E11" s="121">
        <v>5089.6000000000004</v>
      </c>
      <c r="F11" s="119">
        <v>3641</v>
      </c>
      <c r="G11" s="120">
        <v>20679.3</v>
      </c>
      <c r="H11" s="120">
        <v>5679.6</v>
      </c>
      <c r="I11" s="119">
        <v>1921</v>
      </c>
      <c r="J11" s="120">
        <v>8069.5</v>
      </c>
      <c r="K11" s="120">
        <v>4200.7</v>
      </c>
    </row>
    <row r="12" spans="1:11" ht="12.75" customHeight="1">
      <c r="A12" s="110" t="s">
        <v>123</v>
      </c>
      <c r="B12" s="110" t="s">
        <v>124</v>
      </c>
      <c r="C12" s="119">
        <v>8166</v>
      </c>
      <c r="D12" s="120">
        <v>43425.8</v>
      </c>
      <c r="E12" s="121">
        <v>5317.9</v>
      </c>
      <c r="F12" s="119">
        <v>5301</v>
      </c>
      <c r="G12" s="120">
        <v>30097.9</v>
      </c>
      <c r="H12" s="120">
        <v>5677.8</v>
      </c>
      <c r="I12" s="119">
        <v>2468</v>
      </c>
      <c r="J12" s="120">
        <v>11793.3</v>
      </c>
      <c r="K12" s="120">
        <v>4778.5</v>
      </c>
    </row>
    <row r="13" spans="1:11" ht="11.25" customHeight="1">
      <c r="A13" s="115" t="s">
        <v>125</v>
      </c>
      <c r="B13" s="116"/>
      <c r="C13" s="119">
        <v>58724</v>
      </c>
      <c r="D13" s="120">
        <v>329899.5</v>
      </c>
      <c r="E13" s="121">
        <v>5617.8</v>
      </c>
      <c r="F13" s="119">
        <v>39727</v>
      </c>
      <c r="G13" s="120">
        <v>244928.7</v>
      </c>
      <c r="H13" s="120">
        <v>6165.3</v>
      </c>
      <c r="I13" s="119">
        <v>16269</v>
      </c>
      <c r="J13" s="120">
        <v>72222.600000000006</v>
      </c>
      <c r="K13" s="120">
        <v>4439.3</v>
      </c>
    </row>
    <row r="15" spans="1:11" ht="24" customHeight="1">
      <c r="A15" s="101" t="s">
        <v>103</v>
      </c>
      <c r="B15" s="101" t="s">
        <v>104</v>
      </c>
      <c r="C15" s="104" t="s">
        <v>129</v>
      </c>
      <c r="D15" s="105"/>
      <c r="E15" s="106"/>
      <c r="F15" s="104" t="s">
        <v>130</v>
      </c>
      <c r="G15" s="105"/>
      <c r="H15" s="106"/>
      <c r="I15" s="104" t="s">
        <v>131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3" ht="43.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3" ht="11.25" customHeight="1">
      <c r="A18" s="110" t="s">
        <v>109</v>
      </c>
      <c r="B18" s="110" t="s">
        <v>110</v>
      </c>
      <c r="C18" s="119">
        <v>662</v>
      </c>
      <c r="D18" s="120">
        <v>2604.8000000000002</v>
      </c>
      <c r="E18" s="120">
        <v>3934.7</v>
      </c>
      <c r="F18" s="119">
        <v>333</v>
      </c>
      <c r="G18" s="120">
        <v>2654.5</v>
      </c>
      <c r="H18" s="120">
        <v>7971.6</v>
      </c>
      <c r="I18" s="119">
        <v>93</v>
      </c>
      <c r="J18" s="120">
        <v>241.3</v>
      </c>
      <c r="K18" s="120">
        <v>2595</v>
      </c>
    </row>
    <row r="19" spans="1:13" ht="11.25" customHeight="1">
      <c r="A19" s="110" t="s">
        <v>111</v>
      </c>
      <c r="B19" s="110" t="s">
        <v>112</v>
      </c>
      <c r="C19" s="119">
        <v>90</v>
      </c>
      <c r="D19" s="120">
        <v>306.3</v>
      </c>
      <c r="E19" s="120">
        <v>3402.9</v>
      </c>
      <c r="F19" s="119">
        <v>33</v>
      </c>
      <c r="G19" s="120">
        <v>186.4</v>
      </c>
      <c r="H19" s="120">
        <v>5647.5</v>
      </c>
      <c r="I19" s="119">
        <v>10</v>
      </c>
      <c r="J19" s="120">
        <v>26</v>
      </c>
      <c r="K19" s="120">
        <v>2595</v>
      </c>
    </row>
    <row r="20" spans="1:13" ht="11.25" customHeight="1">
      <c r="A20" s="110" t="s">
        <v>113</v>
      </c>
      <c r="B20" s="110" t="s">
        <v>114</v>
      </c>
      <c r="C20" s="119">
        <v>89</v>
      </c>
      <c r="D20" s="120">
        <v>286.39999999999998</v>
      </c>
      <c r="E20" s="120">
        <v>3217.5</v>
      </c>
      <c r="F20" s="119">
        <v>43</v>
      </c>
      <c r="G20" s="120">
        <v>213.3</v>
      </c>
      <c r="H20" s="120">
        <v>4960.6000000000004</v>
      </c>
      <c r="I20" s="119">
        <v>13</v>
      </c>
      <c r="J20" s="120">
        <v>33.700000000000003</v>
      </c>
      <c r="K20" s="120">
        <v>2595</v>
      </c>
    </row>
    <row r="21" spans="1:13" ht="11.25" customHeight="1">
      <c r="A21" s="110" t="s">
        <v>115</v>
      </c>
      <c r="B21" s="110" t="s">
        <v>116</v>
      </c>
      <c r="C21" s="119">
        <v>123</v>
      </c>
      <c r="D21" s="120">
        <v>367.6</v>
      </c>
      <c r="E21" s="120">
        <v>2989</v>
      </c>
      <c r="F21" s="119">
        <v>41</v>
      </c>
      <c r="G21" s="120">
        <v>214.1</v>
      </c>
      <c r="H21" s="120">
        <v>5221.1000000000004</v>
      </c>
      <c r="I21" s="119">
        <v>16</v>
      </c>
      <c r="J21" s="120">
        <v>41.5</v>
      </c>
      <c r="K21" s="120">
        <v>2595</v>
      </c>
    </row>
    <row r="22" spans="1:13" ht="11.25" customHeight="1">
      <c r="A22" s="110" t="s">
        <v>117</v>
      </c>
      <c r="B22" s="110" t="s">
        <v>118</v>
      </c>
      <c r="C22" s="119">
        <v>211</v>
      </c>
      <c r="D22" s="120">
        <v>660.2</v>
      </c>
      <c r="E22" s="120">
        <v>3129</v>
      </c>
      <c r="F22" s="119">
        <v>64</v>
      </c>
      <c r="G22" s="120">
        <v>333.2</v>
      </c>
      <c r="H22" s="120">
        <v>5206.5</v>
      </c>
      <c r="I22" s="119">
        <v>20</v>
      </c>
      <c r="J22" s="120">
        <v>51.9</v>
      </c>
      <c r="K22" s="120">
        <v>2595</v>
      </c>
    </row>
    <row r="23" spans="1:13" ht="11.25" customHeight="1">
      <c r="A23" s="110" t="s">
        <v>119</v>
      </c>
      <c r="B23" s="110" t="s">
        <v>120</v>
      </c>
      <c r="C23" s="119">
        <v>130</v>
      </c>
      <c r="D23" s="120">
        <v>426.3</v>
      </c>
      <c r="E23" s="120">
        <v>3279.1</v>
      </c>
      <c r="F23" s="119">
        <v>56</v>
      </c>
      <c r="G23" s="120">
        <v>259.7</v>
      </c>
      <c r="H23" s="120">
        <v>4637</v>
      </c>
      <c r="I23" s="119">
        <v>4</v>
      </c>
      <c r="J23" s="120">
        <v>10.4</v>
      </c>
      <c r="K23" s="120">
        <v>2595</v>
      </c>
    </row>
    <row r="24" spans="1:13" ht="11.25" customHeight="1">
      <c r="A24" s="110" t="s">
        <v>121</v>
      </c>
      <c r="B24" s="110" t="s">
        <v>122</v>
      </c>
      <c r="C24" s="119">
        <v>198</v>
      </c>
      <c r="D24" s="120">
        <v>632.29999999999995</v>
      </c>
      <c r="E24" s="120">
        <v>3193.3</v>
      </c>
      <c r="F24" s="119">
        <v>73</v>
      </c>
      <c r="G24" s="120">
        <v>351.5</v>
      </c>
      <c r="H24" s="120">
        <v>4814.6000000000004</v>
      </c>
      <c r="I24" s="119">
        <v>18</v>
      </c>
      <c r="J24" s="120">
        <v>46.7</v>
      </c>
      <c r="K24" s="120">
        <v>2595</v>
      </c>
    </row>
    <row r="25" spans="1:13" ht="11.25" customHeight="1">
      <c r="A25" s="110" t="s">
        <v>123</v>
      </c>
      <c r="B25" s="110" t="s">
        <v>124</v>
      </c>
      <c r="C25" s="119">
        <v>279</v>
      </c>
      <c r="D25" s="120">
        <v>871.8</v>
      </c>
      <c r="E25" s="120">
        <v>3124.7</v>
      </c>
      <c r="F25" s="119">
        <v>80</v>
      </c>
      <c r="G25" s="120">
        <v>439.5</v>
      </c>
      <c r="H25" s="120">
        <v>5493.2</v>
      </c>
      <c r="I25" s="119">
        <v>36</v>
      </c>
      <c r="J25" s="120">
        <v>96.4</v>
      </c>
      <c r="K25" s="120">
        <v>2676.5</v>
      </c>
    </row>
    <row r="26" spans="1:13" ht="11.25" customHeight="1">
      <c r="A26" s="115" t="s">
        <v>125</v>
      </c>
      <c r="B26" s="116"/>
      <c r="C26" s="119">
        <v>1782</v>
      </c>
      <c r="D26" s="120">
        <v>6155.6</v>
      </c>
      <c r="E26" s="120">
        <v>3454.3</v>
      </c>
      <c r="F26" s="119">
        <v>723</v>
      </c>
      <c r="G26" s="120">
        <v>4652.1000000000004</v>
      </c>
      <c r="H26" s="120">
        <v>6434.4</v>
      </c>
      <c r="I26" s="119">
        <v>210</v>
      </c>
      <c r="J26" s="120">
        <v>547.9</v>
      </c>
      <c r="K26" s="120">
        <v>2609</v>
      </c>
    </row>
    <row r="28" spans="1:13" ht="21" customHeight="1">
      <c r="A28" s="101" t="s">
        <v>103</v>
      </c>
      <c r="B28" s="101" t="s">
        <v>104</v>
      </c>
      <c r="C28" s="104" t="s">
        <v>132</v>
      </c>
      <c r="D28" s="105"/>
      <c r="E28" s="106"/>
      <c r="F28" s="107"/>
      <c r="G28" s="107"/>
      <c r="H28" s="107"/>
      <c r="I28" s="90"/>
      <c r="J28" s="117"/>
      <c r="K28" s="91"/>
      <c r="L28" s="92"/>
      <c r="M28" s="92"/>
    </row>
    <row r="29" spans="1:13" ht="11.25" customHeight="1">
      <c r="A29" s="103"/>
      <c r="B29" s="103"/>
      <c r="C29" s="101" t="s">
        <v>106</v>
      </c>
      <c r="D29" s="101" t="s">
        <v>107</v>
      </c>
      <c r="E29" s="101" t="s">
        <v>108</v>
      </c>
      <c r="I29" s="90"/>
      <c r="J29" s="117"/>
      <c r="K29" s="91"/>
      <c r="L29" s="92"/>
      <c r="M29" s="92"/>
    </row>
    <row r="30" spans="1:13" ht="41.25" customHeight="1">
      <c r="A30" s="102"/>
      <c r="B30" s="102"/>
      <c r="C30" s="102"/>
      <c r="D30" s="102"/>
      <c r="E30" s="102"/>
      <c r="I30" s="90"/>
      <c r="J30" s="117"/>
      <c r="K30" s="91"/>
      <c r="L30" s="118"/>
      <c r="M30" s="92"/>
    </row>
    <row r="31" spans="1:13" ht="11.25" customHeight="1">
      <c r="A31" s="110" t="s">
        <v>109</v>
      </c>
      <c r="B31" s="110" t="s">
        <v>110</v>
      </c>
      <c r="C31" s="119">
        <v>10</v>
      </c>
      <c r="D31" s="120">
        <v>1148.4000000000001</v>
      </c>
      <c r="E31" s="120">
        <v>114835.4</v>
      </c>
      <c r="I31" s="90"/>
      <c r="J31" s="117"/>
      <c r="K31" s="91"/>
      <c r="L31" s="118"/>
      <c r="M31" s="92"/>
    </row>
    <row r="32" spans="1:13" ht="11.25" customHeight="1">
      <c r="A32" s="110" t="s">
        <v>111</v>
      </c>
      <c r="B32" s="110" t="s">
        <v>112</v>
      </c>
      <c r="C32" s="119">
        <v>0</v>
      </c>
      <c r="D32" s="120">
        <v>0</v>
      </c>
      <c r="E32" s="120">
        <v>0</v>
      </c>
      <c r="I32" s="90"/>
      <c r="J32" s="117"/>
      <c r="K32" s="91"/>
      <c r="L32" s="118"/>
      <c r="M32" s="92"/>
    </row>
    <row r="33" spans="1:13" ht="11.25" customHeight="1">
      <c r="A33" s="110" t="s">
        <v>113</v>
      </c>
      <c r="B33" s="110" t="s">
        <v>114</v>
      </c>
      <c r="C33" s="119">
        <v>0</v>
      </c>
      <c r="D33" s="120">
        <v>0</v>
      </c>
      <c r="E33" s="120">
        <v>0</v>
      </c>
      <c r="I33" s="90"/>
      <c r="J33" s="117"/>
      <c r="K33" s="91"/>
      <c r="L33" s="118"/>
      <c r="M33" s="92"/>
    </row>
    <row r="34" spans="1:13" ht="11.25" customHeight="1">
      <c r="A34" s="110" t="s">
        <v>115</v>
      </c>
      <c r="B34" s="110" t="s">
        <v>116</v>
      </c>
      <c r="C34" s="119">
        <v>0</v>
      </c>
      <c r="D34" s="120">
        <v>0</v>
      </c>
      <c r="E34" s="120">
        <v>0</v>
      </c>
      <c r="I34" s="90"/>
      <c r="J34" s="117"/>
      <c r="K34" s="91"/>
      <c r="L34" s="118"/>
      <c r="M34" s="92"/>
    </row>
    <row r="35" spans="1:13" ht="11.25" customHeight="1">
      <c r="A35" s="110" t="s">
        <v>117</v>
      </c>
      <c r="B35" s="110" t="s">
        <v>118</v>
      </c>
      <c r="C35" s="119">
        <v>0</v>
      </c>
      <c r="D35" s="120">
        <v>0</v>
      </c>
      <c r="E35" s="120">
        <v>0</v>
      </c>
      <c r="I35" s="90"/>
      <c r="J35" s="117"/>
      <c r="K35" s="91"/>
      <c r="L35" s="118"/>
      <c r="M35" s="92"/>
    </row>
    <row r="36" spans="1:13" ht="11.25" customHeight="1">
      <c r="A36" s="110" t="s">
        <v>119</v>
      </c>
      <c r="B36" s="110" t="s">
        <v>120</v>
      </c>
      <c r="C36" s="119">
        <v>1</v>
      </c>
      <c r="D36" s="120">
        <v>117.4</v>
      </c>
      <c r="E36" s="120">
        <v>117365.3</v>
      </c>
      <c r="I36" s="90"/>
      <c r="J36" s="117"/>
      <c r="K36" s="91"/>
      <c r="L36" s="118"/>
      <c r="M36" s="92"/>
    </row>
    <row r="37" spans="1:13" ht="11.25" customHeight="1">
      <c r="A37" s="110" t="s">
        <v>121</v>
      </c>
      <c r="B37" s="110" t="s">
        <v>122</v>
      </c>
      <c r="C37" s="119">
        <v>0</v>
      </c>
      <c r="D37" s="120">
        <v>0</v>
      </c>
      <c r="E37" s="120">
        <v>0</v>
      </c>
      <c r="I37" s="90"/>
      <c r="J37" s="117"/>
      <c r="K37" s="91"/>
      <c r="L37" s="118"/>
      <c r="M37" s="92"/>
    </row>
    <row r="38" spans="1:13" ht="11.25" customHeight="1">
      <c r="A38" s="110" t="s">
        <v>123</v>
      </c>
      <c r="B38" s="110" t="s">
        <v>124</v>
      </c>
      <c r="C38" s="119">
        <v>2</v>
      </c>
      <c r="D38" s="120">
        <v>126.9</v>
      </c>
      <c r="E38" s="120">
        <v>63466.8</v>
      </c>
      <c r="I38" s="90"/>
      <c r="J38" s="117"/>
      <c r="K38" s="91"/>
      <c r="L38" s="118"/>
      <c r="M38" s="92"/>
    </row>
    <row r="39" spans="1:13" ht="11.25" customHeight="1">
      <c r="A39" s="115" t="s">
        <v>125</v>
      </c>
      <c r="B39" s="116"/>
      <c r="C39" s="119">
        <v>13</v>
      </c>
      <c r="D39" s="120">
        <v>1392.7</v>
      </c>
      <c r="E39" s="120">
        <v>107127.1</v>
      </c>
    </row>
  </sheetData>
  <mergeCells count="38">
    <mergeCell ref="E29:E30"/>
    <mergeCell ref="A39:B39"/>
    <mergeCell ref="H16:H17"/>
    <mergeCell ref="I16:I17"/>
    <mergeCell ref="J16:J17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I26" sqref="I26:K26"/>
    </sheetView>
  </sheetViews>
  <sheetFormatPr defaultColWidth="9.33203125" defaultRowHeight="12.75"/>
  <cols>
    <col min="1" max="1" width="4" style="122" customWidth="1"/>
    <col min="2" max="2" width="33" style="122" customWidth="1"/>
    <col min="3" max="3" width="11" style="122" customWidth="1"/>
    <col min="4" max="4" width="14.1640625" style="122" customWidth="1"/>
    <col min="5" max="5" width="10.33203125" style="122" customWidth="1"/>
    <col min="6" max="6" width="11" style="122" customWidth="1"/>
    <col min="7" max="7" width="14.1640625" style="122" customWidth="1"/>
    <col min="8" max="8" width="10.33203125" style="122" customWidth="1"/>
    <col min="9" max="9" width="11" style="122" customWidth="1"/>
    <col min="10" max="10" width="14.1640625" style="122" customWidth="1"/>
    <col min="11" max="11" width="10.33203125" style="122" customWidth="1"/>
    <col min="12" max="12" width="9.33203125" style="122" hidden="1" customWidth="1"/>
    <col min="13" max="13" width="9.33203125" style="123" hidden="1" customWidth="1"/>
    <col min="14" max="14" width="9.33203125" style="122" hidden="1" customWidth="1"/>
    <col min="15" max="15" width="9.33203125" style="123" hidden="1" customWidth="1"/>
    <col min="16" max="16" width="9.33203125" style="122"/>
    <col min="17" max="17" width="13.1640625" style="122" customWidth="1"/>
    <col min="18" max="16384" width="9.33203125" style="122"/>
  </cols>
  <sheetData>
    <row r="1" spans="1:11">
      <c r="A1" s="99" t="s">
        <v>143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23.25" customHeight="1">
      <c r="A2" s="101" t="s">
        <v>103</v>
      </c>
      <c r="B2" s="101" t="s">
        <v>104</v>
      </c>
      <c r="C2" s="104" t="s">
        <v>105</v>
      </c>
      <c r="D2" s="105"/>
      <c r="E2" s="105"/>
      <c r="F2" s="104" t="s">
        <v>134</v>
      </c>
      <c r="G2" s="105"/>
      <c r="H2" s="106"/>
      <c r="I2" s="104" t="s">
        <v>135</v>
      </c>
      <c r="J2" s="105"/>
      <c r="K2" s="106"/>
    </row>
    <row r="3" spans="1:11" ht="28.5" customHeight="1">
      <c r="A3" s="103"/>
      <c r="B3" s="103"/>
      <c r="C3" s="101" t="s">
        <v>106</v>
      </c>
      <c r="D3" s="101" t="s">
        <v>107</v>
      </c>
      <c r="E3" s="101" t="s">
        <v>108</v>
      </c>
      <c r="F3" s="101" t="s">
        <v>106</v>
      </c>
      <c r="G3" s="101" t="s">
        <v>107</v>
      </c>
      <c r="H3" s="101" t="s">
        <v>108</v>
      </c>
      <c r="I3" s="101" t="s">
        <v>106</v>
      </c>
      <c r="J3" s="101" t="s">
        <v>107</v>
      </c>
      <c r="K3" s="101" t="s">
        <v>108</v>
      </c>
    </row>
    <row r="4" spans="1:11" ht="21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>
      <c r="A5" s="110" t="s">
        <v>109</v>
      </c>
      <c r="B5" s="110" t="s">
        <v>110</v>
      </c>
      <c r="C5" s="119">
        <v>24578</v>
      </c>
      <c r="D5" s="124">
        <v>152781.1</v>
      </c>
      <c r="E5" s="124">
        <v>6216.2</v>
      </c>
      <c r="F5" s="119">
        <v>90</v>
      </c>
      <c r="G5" s="124">
        <v>148.5</v>
      </c>
      <c r="H5" s="124">
        <v>1650.2</v>
      </c>
      <c r="I5" s="119">
        <v>2093</v>
      </c>
      <c r="J5" s="124">
        <v>5431.3</v>
      </c>
      <c r="K5" s="124">
        <v>2595</v>
      </c>
    </row>
    <row r="6" spans="1:11">
      <c r="A6" s="110" t="s">
        <v>111</v>
      </c>
      <c r="B6" s="110" t="s">
        <v>112</v>
      </c>
      <c r="C6" s="119">
        <v>2611</v>
      </c>
      <c r="D6" s="124">
        <v>13942.39</v>
      </c>
      <c r="E6" s="124">
        <v>5339.9</v>
      </c>
      <c r="F6" s="119">
        <v>12</v>
      </c>
      <c r="G6" s="124">
        <v>22.4</v>
      </c>
      <c r="H6" s="124">
        <v>1868.5</v>
      </c>
      <c r="I6" s="119">
        <v>213</v>
      </c>
      <c r="J6" s="124">
        <v>552.70000000000005</v>
      </c>
      <c r="K6" s="124">
        <v>2595</v>
      </c>
    </row>
    <row r="7" spans="1:11">
      <c r="A7" s="110" t="s">
        <v>113</v>
      </c>
      <c r="B7" s="110" t="s">
        <v>114</v>
      </c>
      <c r="C7" s="119">
        <v>3623</v>
      </c>
      <c r="D7" s="124">
        <v>18585.939999999999</v>
      </c>
      <c r="E7" s="124">
        <v>5130</v>
      </c>
      <c r="F7" s="119">
        <v>3</v>
      </c>
      <c r="G7" s="124">
        <v>4.2</v>
      </c>
      <c r="H7" s="124">
        <v>1384</v>
      </c>
      <c r="I7" s="119">
        <v>448</v>
      </c>
      <c r="J7" s="124">
        <v>1162.5999999999999</v>
      </c>
      <c r="K7" s="124">
        <v>2595</v>
      </c>
    </row>
    <row r="8" spans="1:11">
      <c r="A8" s="110" t="s">
        <v>115</v>
      </c>
      <c r="B8" s="110" t="s">
        <v>116</v>
      </c>
      <c r="C8" s="119">
        <v>3825</v>
      </c>
      <c r="D8" s="124">
        <v>18952.36</v>
      </c>
      <c r="E8" s="124">
        <v>4954.8999999999996</v>
      </c>
      <c r="F8" s="119">
        <v>19</v>
      </c>
      <c r="G8" s="124">
        <v>30.5</v>
      </c>
      <c r="H8" s="124">
        <v>1603.4</v>
      </c>
      <c r="I8" s="119">
        <v>431</v>
      </c>
      <c r="J8" s="124">
        <v>1118.4000000000001</v>
      </c>
      <c r="K8" s="124">
        <v>2595</v>
      </c>
    </row>
    <row r="9" spans="1:11">
      <c r="A9" s="110" t="s">
        <v>117</v>
      </c>
      <c r="B9" s="110" t="s">
        <v>118</v>
      </c>
      <c r="C9" s="119">
        <v>6228</v>
      </c>
      <c r="D9" s="124">
        <v>31632.28</v>
      </c>
      <c r="E9" s="124">
        <v>5079</v>
      </c>
      <c r="F9" s="119">
        <v>31</v>
      </c>
      <c r="G9" s="124">
        <v>46.3</v>
      </c>
      <c r="H9" s="124">
        <v>1494.8</v>
      </c>
      <c r="I9" s="119">
        <v>751</v>
      </c>
      <c r="J9" s="124">
        <v>1948.8</v>
      </c>
      <c r="K9" s="124">
        <v>2595</v>
      </c>
    </row>
    <row r="10" spans="1:11">
      <c r="A10" s="110" t="s">
        <v>119</v>
      </c>
      <c r="B10" s="110" t="s">
        <v>120</v>
      </c>
      <c r="C10" s="119">
        <v>3842</v>
      </c>
      <c r="D10" s="124">
        <v>20800.43</v>
      </c>
      <c r="E10" s="124">
        <v>5414</v>
      </c>
      <c r="F10" s="119">
        <v>17</v>
      </c>
      <c r="G10" s="124">
        <v>26.7</v>
      </c>
      <c r="H10" s="124">
        <v>1568.7</v>
      </c>
      <c r="I10" s="119">
        <v>390</v>
      </c>
      <c r="J10" s="124">
        <v>1012.1</v>
      </c>
      <c r="K10" s="124">
        <v>2595</v>
      </c>
    </row>
    <row r="11" spans="1:11">
      <c r="A11" s="110" t="s">
        <v>121</v>
      </c>
      <c r="B11" s="110" t="s">
        <v>122</v>
      </c>
      <c r="C11" s="119">
        <v>5851</v>
      </c>
      <c r="D11" s="124">
        <v>29779.27</v>
      </c>
      <c r="E11" s="124">
        <v>5089.6000000000004</v>
      </c>
      <c r="F11" s="119">
        <v>22</v>
      </c>
      <c r="G11" s="124">
        <v>35.200000000000003</v>
      </c>
      <c r="H11" s="124">
        <v>1601.9</v>
      </c>
      <c r="I11" s="119">
        <v>759</v>
      </c>
      <c r="J11" s="124">
        <v>1969.6</v>
      </c>
      <c r="K11" s="124">
        <v>2595</v>
      </c>
    </row>
    <row r="12" spans="1:11">
      <c r="A12" s="110" t="s">
        <v>123</v>
      </c>
      <c r="B12" s="110" t="s">
        <v>124</v>
      </c>
      <c r="C12" s="119">
        <v>8166</v>
      </c>
      <c r="D12" s="124">
        <v>43425.78</v>
      </c>
      <c r="E12" s="124">
        <v>5317.9</v>
      </c>
      <c r="F12" s="119">
        <v>23</v>
      </c>
      <c r="G12" s="124">
        <v>37.9</v>
      </c>
      <c r="H12" s="124">
        <v>1648.2</v>
      </c>
      <c r="I12" s="119">
        <v>1100</v>
      </c>
      <c r="J12" s="124">
        <v>2854.5</v>
      </c>
      <c r="K12" s="124">
        <v>2595</v>
      </c>
    </row>
    <row r="13" spans="1:11">
      <c r="A13" s="115" t="s">
        <v>125</v>
      </c>
      <c r="B13" s="116"/>
      <c r="C13" s="119">
        <v>58725</v>
      </c>
      <c r="D13" s="124">
        <v>329901.40000000002</v>
      </c>
      <c r="E13" s="124">
        <v>5617.7</v>
      </c>
      <c r="F13" s="119">
        <v>218</v>
      </c>
      <c r="G13" s="124">
        <v>353.5</v>
      </c>
      <c r="H13" s="124">
        <v>1621.7</v>
      </c>
      <c r="I13" s="119">
        <v>6185</v>
      </c>
      <c r="J13" s="124">
        <v>16050.1</v>
      </c>
      <c r="K13" s="124">
        <v>2595</v>
      </c>
    </row>
    <row r="14" spans="1:11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spans="1:11" ht="22.5" customHeight="1">
      <c r="A15" s="101" t="s">
        <v>103</v>
      </c>
      <c r="B15" s="101" t="s">
        <v>104</v>
      </c>
      <c r="C15" s="104" t="s">
        <v>136</v>
      </c>
      <c r="D15" s="105"/>
      <c r="E15" s="106"/>
      <c r="F15" s="104" t="s">
        <v>144</v>
      </c>
      <c r="G15" s="105"/>
      <c r="H15" s="106"/>
      <c r="I15" s="104" t="s">
        <v>87</v>
      </c>
      <c r="J15" s="105"/>
      <c r="K15" s="106"/>
    </row>
    <row r="16" spans="1:11" ht="12.75" customHeight="1">
      <c r="A16" s="103"/>
      <c r="B16" s="103"/>
      <c r="C16" s="101" t="s">
        <v>106</v>
      </c>
      <c r="D16" s="101" t="s">
        <v>107</v>
      </c>
      <c r="E16" s="101" t="s">
        <v>108</v>
      </c>
      <c r="F16" s="101" t="s">
        <v>106</v>
      </c>
      <c r="G16" s="101" t="s">
        <v>107</v>
      </c>
      <c r="H16" s="101" t="s">
        <v>108</v>
      </c>
      <c r="I16" s="101" t="s">
        <v>106</v>
      </c>
      <c r="J16" s="101" t="s">
        <v>107</v>
      </c>
      <c r="K16" s="101" t="s">
        <v>108</v>
      </c>
    </row>
    <row r="17" spans="1:11" ht="39.75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1:11">
      <c r="A18" s="110" t="s">
        <v>109</v>
      </c>
      <c r="B18" s="110" t="s">
        <v>110</v>
      </c>
      <c r="C18" s="119">
        <v>22395</v>
      </c>
      <c r="D18" s="124">
        <v>147201.20000000001</v>
      </c>
      <c r="E18" s="124">
        <v>6573</v>
      </c>
      <c r="F18" s="119">
        <v>0</v>
      </c>
      <c r="G18" s="124">
        <v>0</v>
      </c>
      <c r="H18" s="124">
        <v>0</v>
      </c>
      <c r="I18" s="119">
        <v>0</v>
      </c>
      <c r="J18" s="124">
        <v>0</v>
      </c>
      <c r="K18" s="124">
        <v>0</v>
      </c>
    </row>
    <row r="19" spans="1:11">
      <c r="A19" s="110" t="s">
        <v>111</v>
      </c>
      <c r="B19" s="110" t="s">
        <v>112</v>
      </c>
      <c r="C19" s="119">
        <v>2386</v>
      </c>
      <c r="D19" s="124">
        <v>13367.2</v>
      </c>
      <c r="E19" s="124">
        <v>5602.4</v>
      </c>
      <c r="F19" s="119">
        <v>0</v>
      </c>
      <c r="G19" s="124">
        <v>0</v>
      </c>
      <c r="H19" s="124">
        <v>0</v>
      </c>
      <c r="I19" s="119">
        <v>0</v>
      </c>
      <c r="J19" s="124">
        <v>0</v>
      </c>
      <c r="K19" s="124">
        <v>0</v>
      </c>
    </row>
    <row r="20" spans="1:11">
      <c r="A20" s="110" t="s">
        <v>113</v>
      </c>
      <c r="B20" s="110" t="s">
        <v>114</v>
      </c>
      <c r="C20" s="119">
        <v>3172</v>
      </c>
      <c r="D20" s="124">
        <v>17419.2</v>
      </c>
      <c r="E20" s="124">
        <v>5491.6</v>
      </c>
      <c r="F20" s="119">
        <v>0</v>
      </c>
      <c r="G20" s="124">
        <v>0</v>
      </c>
      <c r="H20" s="124">
        <v>0</v>
      </c>
      <c r="I20" s="119">
        <v>0</v>
      </c>
      <c r="J20" s="124">
        <v>0</v>
      </c>
      <c r="K20" s="124">
        <v>0</v>
      </c>
    </row>
    <row r="21" spans="1:11">
      <c r="A21" s="110" t="s">
        <v>115</v>
      </c>
      <c r="B21" s="110" t="s">
        <v>116</v>
      </c>
      <c r="C21" s="119">
        <v>3375</v>
      </c>
      <c r="D21" s="124">
        <v>17803.400000000001</v>
      </c>
      <c r="E21" s="124">
        <v>5275.1</v>
      </c>
      <c r="F21" s="119">
        <v>0</v>
      </c>
      <c r="G21" s="124">
        <v>0</v>
      </c>
      <c r="H21" s="124">
        <v>0</v>
      </c>
      <c r="I21" s="119">
        <v>0</v>
      </c>
      <c r="J21" s="124">
        <v>0</v>
      </c>
      <c r="K21" s="124">
        <v>0</v>
      </c>
    </row>
    <row r="22" spans="1:11">
      <c r="A22" s="110" t="s">
        <v>117</v>
      </c>
      <c r="B22" s="110" t="s">
        <v>118</v>
      </c>
      <c r="C22" s="119">
        <v>5446</v>
      </c>
      <c r="D22" s="124">
        <v>29637.1</v>
      </c>
      <c r="E22" s="124">
        <v>5442</v>
      </c>
      <c r="F22" s="119">
        <v>0</v>
      </c>
      <c r="G22" s="124">
        <v>0</v>
      </c>
      <c r="H22" s="124">
        <v>0</v>
      </c>
      <c r="I22" s="119">
        <v>0</v>
      </c>
      <c r="J22" s="124">
        <v>0</v>
      </c>
      <c r="K22" s="124">
        <v>0</v>
      </c>
    </row>
    <row r="23" spans="1:11">
      <c r="A23" s="110" t="s">
        <v>119</v>
      </c>
      <c r="B23" s="110" t="s">
        <v>120</v>
      </c>
      <c r="C23" s="119">
        <v>3435</v>
      </c>
      <c r="D23" s="124">
        <v>19761.7</v>
      </c>
      <c r="E23" s="124">
        <v>5753</v>
      </c>
      <c r="F23" s="119">
        <v>0</v>
      </c>
      <c r="G23" s="124">
        <v>0</v>
      </c>
      <c r="H23" s="124">
        <v>0</v>
      </c>
      <c r="I23" s="119">
        <v>0</v>
      </c>
      <c r="J23" s="124">
        <v>0</v>
      </c>
      <c r="K23" s="124">
        <v>0</v>
      </c>
    </row>
    <row r="24" spans="1:11">
      <c r="A24" s="110" t="s">
        <v>121</v>
      </c>
      <c r="B24" s="110" t="s">
        <v>122</v>
      </c>
      <c r="C24" s="119">
        <v>5070</v>
      </c>
      <c r="D24" s="124">
        <v>27774.400000000001</v>
      </c>
      <c r="E24" s="124">
        <v>5478.2</v>
      </c>
      <c r="F24" s="119">
        <v>0</v>
      </c>
      <c r="G24" s="124">
        <v>0</v>
      </c>
      <c r="H24" s="124">
        <v>0</v>
      </c>
      <c r="I24" s="119">
        <v>0</v>
      </c>
      <c r="J24" s="124">
        <v>0</v>
      </c>
      <c r="K24" s="124">
        <v>0</v>
      </c>
    </row>
    <row r="25" spans="1:11">
      <c r="A25" s="110" t="s">
        <v>123</v>
      </c>
      <c r="B25" s="110" t="s">
        <v>124</v>
      </c>
      <c r="C25" s="119">
        <v>7043</v>
      </c>
      <c r="D25" s="124">
        <v>40533.4</v>
      </c>
      <c r="E25" s="124">
        <v>5755.1</v>
      </c>
      <c r="F25" s="119">
        <v>0</v>
      </c>
      <c r="G25" s="124">
        <v>0</v>
      </c>
      <c r="H25" s="124">
        <v>0</v>
      </c>
      <c r="I25" s="119">
        <v>0</v>
      </c>
      <c r="J25" s="124">
        <v>0</v>
      </c>
      <c r="K25" s="124">
        <v>0</v>
      </c>
    </row>
    <row r="26" spans="1:11">
      <c r="A26" s="115" t="s">
        <v>125</v>
      </c>
      <c r="B26" s="116"/>
      <c r="C26" s="119">
        <v>52322</v>
      </c>
      <c r="D26" s="124">
        <v>313497.8</v>
      </c>
      <c r="E26" s="124">
        <v>5991.7</v>
      </c>
      <c r="F26" s="119">
        <v>0</v>
      </c>
      <c r="G26" s="124">
        <v>0</v>
      </c>
      <c r="H26" s="124">
        <v>0</v>
      </c>
      <c r="I26" s="119">
        <v>0</v>
      </c>
      <c r="J26" s="124">
        <v>0</v>
      </c>
      <c r="K26" s="124">
        <v>0</v>
      </c>
    </row>
    <row r="27" spans="1:11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</row>
    <row r="28" spans="1:1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</row>
    <row r="29" spans="1:11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</row>
    <row r="30" spans="1:11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</row>
    <row r="32" spans="1:11">
      <c r="A32" s="92"/>
      <c r="B32" s="92"/>
      <c r="C32" s="92"/>
      <c r="D32" s="92"/>
      <c r="E32" s="92"/>
      <c r="F32" s="92"/>
      <c r="G32" s="92"/>
      <c r="H32" s="92"/>
      <c r="I32" s="92"/>
      <c r="J32" s="92"/>
      <c r="K32" s="92"/>
    </row>
  </sheetData>
  <mergeCells count="31"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cp:lastPrinted>2016-10-18T14:19:06Z</cp:lastPrinted>
  <dcterms:created xsi:type="dcterms:W3CDTF">2026-07-02T05:36:44Z</dcterms:created>
  <dcterms:modified xsi:type="dcterms:W3CDTF">2026-07-02T05:36:44Z</dcterms:modified>
</cp:coreProperties>
</file>